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梢\Desktop\SFP関連\テンプレート\"/>
    </mc:Choice>
  </mc:AlternateContent>
  <bookViews>
    <workbookView xWindow="0" yWindow="0" windowWidth="11980" windowHeight="1940" activeTab="2"/>
  </bookViews>
  <sheets>
    <sheet name="使い方" sheetId="6" r:id="rId1"/>
    <sheet name="★作成用★月別" sheetId="4" r:id="rId2"/>
    <sheet name="★例★" sheetId="7" r:id="rId3"/>
  </sheets>
  <definedNames>
    <definedName name="_xlnm.Print_Area" localSheetId="1">★作成用★月別!$A$1:$AD$50</definedName>
    <definedName name="_xlnm.Print_Area" localSheetId="2">★例★!$A$1:$AD$50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7" l="1"/>
  <c r="E50" i="7"/>
  <c r="D50" i="7"/>
  <c r="AB43" i="7"/>
  <c r="AA43" i="7"/>
  <c r="Z43" i="7"/>
  <c r="W50" i="7" s="1"/>
  <c r="Y43" i="7"/>
  <c r="X43" i="7"/>
  <c r="W43" i="7"/>
  <c r="V43" i="7"/>
  <c r="V50" i="7" s="1"/>
  <c r="U43" i="7"/>
  <c r="U50" i="7" s="1"/>
  <c r="T43" i="7"/>
  <c r="T50" i="7" s="1"/>
  <c r="N43" i="7"/>
  <c r="M43" i="7"/>
  <c r="L43" i="7"/>
  <c r="G50" i="7" s="1"/>
  <c r="K43" i="7"/>
  <c r="J43" i="7"/>
  <c r="I43" i="7"/>
  <c r="H43" i="7"/>
  <c r="G43" i="7"/>
  <c r="F43" i="7"/>
  <c r="F50" i="7" s="1"/>
  <c r="E43" i="7"/>
  <c r="D43" i="7"/>
  <c r="C43" i="7"/>
  <c r="C50" i="7" s="1"/>
  <c r="AD40" i="7"/>
  <c r="AC40" i="7"/>
  <c r="P40" i="7"/>
  <c r="O40" i="7"/>
  <c r="AD39" i="7"/>
  <c r="AC39" i="7"/>
  <c r="P39" i="7"/>
  <c r="O39" i="7"/>
  <c r="AD38" i="7"/>
  <c r="AC38" i="7"/>
  <c r="P38" i="7"/>
  <c r="O38" i="7"/>
  <c r="AD37" i="7"/>
  <c r="AC37" i="7"/>
  <c r="P37" i="7"/>
  <c r="O37" i="7"/>
  <c r="AD36" i="7"/>
  <c r="AC36" i="7"/>
  <c r="P36" i="7"/>
  <c r="O36" i="7"/>
  <c r="AD35" i="7"/>
  <c r="AC35" i="7"/>
  <c r="P35" i="7"/>
  <c r="O35" i="7"/>
  <c r="AD34" i="7"/>
  <c r="AC34" i="7"/>
  <c r="P34" i="7"/>
  <c r="O34" i="7"/>
  <c r="AD33" i="7"/>
  <c r="AC33" i="7"/>
  <c r="P33" i="7"/>
  <c r="O33" i="7"/>
  <c r="AD32" i="7"/>
  <c r="AC32" i="7"/>
  <c r="P32" i="7"/>
  <c r="O32" i="7"/>
  <c r="AD31" i="7"/>
  <c r="AC31" i="7"/>
  <c r="P31" i="7"/>
  <c r="O31" i="7"/>
  <c r="AD30" i="7"/>
  <c r="AC30" i="7"/>
  <c r="P30" i="7"/>
  <c r="O30" i="7"/>
  <c r="AD29" i="7"/>
  <c r="AC29" i="7"/>
  <c r="P29" i="7"/>
  <c r="O29" i="7"/>
  <c r="AD28" i="7"/>
  <c r="AC28" i="7"/>
  <c r="P28" i="7"/>
  <c r="O28" i="7"/>
  <c r="AD27" i="7"/>
  <c r="AC27" i="7"/>
  <c r="P27" i="7"/>
  <c r="O27" i="7"/>
  <c r="AD26" i="7"/>
  <c r="AC26" i="7"/>
  <c r="P26" i="7"/>
  <c r="O26" i="7"/>
  <c r="AD25" i="7"/>
  <c r="AC25" i="7"/>
  <c r="P25" i="7"/>
  <c r="O25" i="7"/>
  <c r="AD24" i="7"/>
  <c r="AC24" i="7"/>
  <c r="P24" i="7"/>
  <c r="O24" i="7"/>
  <c r="AD23" i="7"/>
  <c r="AC23" i="7"/>
  <c r="P23" i="7"/>
  <c r="O23" i="7"/>
  <c r="AD22" i="7"/>
  <c r="AC22" i="7"/>
  <c r="P22" i="7"/>
  <c r="O22" i="7"/>
  <c r="AD21" i="7"/>
  <c r="AC21" i="7"/>
  <c r="P21" i="7"/>
  <c r="O21" i="7"/>
  <c r="AD20" i="7"/>
  <c r="AC20" i="7"/>
  <c r="P20" i="7"/>
  <c r="O20" i="7"/>
  <c r="AD19" i="7"/>
  <c r="AC19" i="7"/>
  <c r="P19" i="7"/>
  <c r="O19" i="7"/>
  <c r="AD18" i="7"/>
  <c r="AC18" i="7"/>
  <c r="P18" i="7"/>
  <c r="O18" i="7"/>
  <c r="AD17" i="7"/>
  <c r="AC17" i="7"/>
  <c r="P17" i="7"/>
  <c r="O17" i="7"/>
  <c r="AD16" i="7"/>
  <c r="AC16" i="7"/>
  <c r="P16" i="7"/>
  <c r="O16" i="7"/>
  <c r="AD15" i="7"/>
  <c r="AC15" i="7"/>
  <c r="P15" i="7"/>
  <c r="O15" i="7"/>
  <c r="AD14" i="7"/>
  <c r="AC14" i="7"/>
  <c r="P14" i="7"/>
  <c r="O14" i="7"/>
  <c r="AD13" i="7"/>
  <c r="AC13" i="7"/>
  <c r="P13" i="7"/>
  <c r="O13" i="7"/>
  <c r="AD12" i="7"/>
  <c r="AC12" i="7"/>
  <c r="P12" i="7"/>
  <c r="O12" i="7"/>
  <c r="AD11" i="7"/>
  <c r="AC11" i="7"/>
  <c r="P11" i="7"/>
  <c r="O11" i="7"/>
  <c r="AD10" i="7"/>
  <c r="AC10" i="7"/>
  <c r="R10" i="7"/>
  <c r="R11" i="7" s="1"/>
  <c r="P10" i="7"/>
  <c r="O10" i="7"/>
  <c r="A10" i="7"/>
  <c r="B10" i="7" s="1"/>
  <c r="AC1" i="7"/>
  <c r="U50" i="4"/>
  <c r="T50" i="4"/>
  <c r="F50" i="4"/>
  <c r="R10" i="4"/>
  <c r="S10" i="4" s="1"/>
  <c r="G43" i="4"/>
  <c r="M43" i="4"/>
  <c r="N43" i="4"/>
  <c r="AC1" i="4"/>
  <c r="AB43" i="4"/>
  <c r="AA43" i="4"/>
  <c r="X50" i="4" s="1"/>
  <c r="Z43" i="4"/>
  <c r="W50" i="4" s="1"/>
  <c r="Y43" i="4"/>
  <c r="X43" i="4"/>
  <c r="W43" i="4"/>
  <c r="V43" i="4"/>
  <c r="V50" i="4" s="1"/>
  <c r="U43" i="4"/>
  <c r="T43" i="4"/>
  <c r="AD40" i="4"/>
  <c r="AC40" i="4"/>
  <c r="AD39" i="4"/>
  <c r="AC39" i="4"/>
  <c r="AD38" i="4"/>
  <c r="AC38" i="4"/>
  <c r="AD37" i="4"/>
  <c r="AC37" i="4"/>
  <c r="AD36" i="4"/>
  <c r="AC36" i="4"/>
  <c r="AD35" i="4"/>
  <c r="AC35" i="4"/>
  <c r="AD34" i="4"/>
  <c r="AC34" i="4"/>
  <c r="AD33" i="4"/>
  <c r="AC33" i="4"/>
  <c r="AD32" i="4"/>
  <c r="AC32" i="4"/>
  <c r="AD31" i="4"/>
  <c r="AC31" i="4"/>
  <c r="AD30" i="4"/>
  <c r="AC30" i="4"/>
  <c r="AD29" i="4"/>
  <c r="AC29" i="4"/>
  <c r="AD28" i="4"/>
  <c r="AC28" i="4"/>
  <c r="AD27" i="4"/>
  <c r="AC27" i="4"/>
  <c r="AD26" i="4"/>
  <c r="AC26" i="4"/>
  <c r="AD25" i="4"/>
  <c r="AC25" i="4"/>
  <c r="AD24" i="4"/>
  <c r="AC24" i="4"/>
  <c r="AD23" i="4"/>
  <c r="AC23" i="4"/>
  <c r="AD22" i="4"/>
  <c r="AC22" i="4"/>
  <c r="AD21" i="4"/>
  <c r="AC21" i="4"/>
  <c r="AD20" i="4"/>
  <c r="AC20" i="4"/>
  <c r="AD19" i="4"/>
  <c r="AC19" i="4"/>
  <c r="AD18" i="4"/>
  <c r="AC18" i="4"/>
  <c r="AD17" i="4"/>
  <c r="AC17" i="4"/>
  <c r="AD16" i="4"/>
  <c r="AC16" i="4"/>
  <c r="AD15" i="4"/>
  <c r="AC15" i="4"/>
  <c r="AD14" i="4"/>
  <c r="AC14" i="4"/>
  <c r="AD13" i="4"/>
  <c r="AC13" i="4"/>
  <c r="AD12" i="4"/>
  <c r="AC12" i="4"/>
  <c r="AD11" i="4"/>
  <c r="AC11" i="4"/>
  <c r="AD10" i="4"/>
  <c r="AC10" i="4"/>
  <c r="I43" i="4"/>
  <c r="J43" i="4"/>
  <c r="K43" i="4"/>
  <c r="L43" i="4"/>
  <c r="G50" i="4" s="1"/>
  <c r="H43" i="4"/>
  <c r="E43" i="4"/>
  <c r="E50" i="4" s="1"/>
  <c r="D43" i="4"/>
  <c r="D50" i="4" s="1"/>
  <c r="F43" i="4"/>
  <c r="C43" i="4"/>
  <c r="C50" i="4" s="1"/>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10"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B39" i="4" s="1"/>
  <c r="R12" i="7" l="1"/>
  <c r="S11" i="7"/>
  <c r="A11" i="7"/>
  <c r="S10" i="7"/>
  <c r="AC43" i="7"/>
  <c r="AC46" i="7" s="1"/>
  <c r="R11" i="4"/>
  <c r="AC43" i="4"/>
  <c r="AC46" i="4" s="1"/>
  <c r="B12" i="4"/>
  <c r="B16" i="4"/>
  <c r="B20" i="4"/>
  <c r="B24" i="4"/>
  <c r="B28" i="4"/>
  <c r="B32" i="4"/>
  <c r="B36" i="4"/>
  <c r="B13" i="4"/>
  <c r="B17" i="4"/>
  <c r="B21" i="4"/>
  <c r="B25" i="4"/>
  <c r="B29" i="4"/>
  <c r="B33" i="4"/>
  <c r="B37" i="4"/>
  <c r="B10" i="4"/>
  <c r="B14" i="4"/>
  <c r="B18" i="4"/>
  <c r="B22" i="4"/>
  <c r="B26" i="4"/>
  <c r="B30" i="4"/>
  <c r="B34" i="4"/>
  <c r="B38" i="4"/>
  <c r="B11" i="4"/>
  <c r="B15" i="4"/>
  <c r="B19" i="4"/>
  <c r="B23" i="4"/>
  <c r="B27" i="4"/>
  <c r="B31" i="4"/>
  <c r="B35" i="4"/>
  <c r="B11" i="7" l="1"/>
  <c r="A12" i="7"/>
  <c r="S12" i="7"/>
  <c r="R13" i="7"/>
  <c r="R12" i="4"/>
  <c r="S11" i="4"/>
  <c r="B12" i="7" l="1"/>
  <c r="A13" i="7"/>
  <c r="S13" i="7"/>
  <c r="R14" i="7"/>
  <c r="S12" i="4"/>
  <c r="R13" i="4"/>
  <c r="S14" i="7" l="1"/>
  <c r="R15" i="7"/>
  <c r="B13" i="7"/>
  <c r="A14" i="7"/>
  <c r="R14" i="4"/>
  <c r="S13" i="4"/>
  <c r="S15" i="7" l="1"/>
  <c r="R16" i="7"/>
  <c r="B14" i="7"/>
  <c r="A15" i="7"/>
  <c r="S14" i="4"/>
  <c r="R15" i="4"/>
  <c r="B15" i="7" l="1"/>
  <c r="A16" i="7"/>
  <c r="S16" i="7"/>
  <c r="R17" i="7"/>
  <c r="R16" i="4"/>
  <c r="S15" i="4"/>
  <c r="S17" i="7" l="1"/>
  <c r="R18" i="7"/>
  <c r="B16" i="7"/>
  <c r="A17" i="7"/>
  <c r="S16" i="4"/>
  <c r="R17" i="4"/>
  <c r="B17" i="7" l="1"/>
  <c r="A18" i="7"/>
  <c r="S18" i="7"/>
  <c r="R19" i="7"/>
  <c r="R18" i="4"/>
  <c r="S17" i="4"/>
  <c r="S19" i="7" l="1"/>
  <c r="R20" i="7"/>
  <c r="B18" i="7"/>
  <c r="A19" i="7"/>
  <c r="S18" i="4"/>
  <c r="R19" i="4"/>
  <c r="B19" i="7" l="1"/>
  <c r="A20" i="7"/>
  <c r="S20" i="7"/>
  <c r="R21" i="7"/>
  <c r="R20" i="4"/>
  <c r="S19" i="4"/>
  <c r="S21" i="7" l="1"/>
  <c r="R22" i="7"/>
  <c r="B20" i="7"/>
  <c r="A21" i="7"/>
  <c r="S20" i="4"/>
  <c r="R21" i="4"/>
  <c r="B21" i="7" l="1"/>
  <c r="A22" i="7"/>
  <c r="S22" i="7"/>
  <c r="R23" i="7"/>
  <c r="R22" i="4"/>
  <c r="S21" i="4"/>
  <c r="S23" i="7" l="1"/>
  <c r="R24" i="7"/>
  <c r="B22" i="7"/>
  <c r="A23" i="7"/>
  <c r="S22" i="4"/>
  <c r="R23" i="4"/>
  <c r="B23" i="7" l="1"/>
  <c r="A24" i="7"/>
  <c r="R25" i="7"/>
  <c r="S24" i="7"/>
  <c r="R24" i="4"/>
  <c r="S23" i="4"/>
  <c r="B24" i="7" l="1"/>
  <c r="A25" i="7"/>
  <c r="S25" i="7"/>
  <c r="R26" i="7"/>
  <c r="S24" i="4"/>
  <c r="R25" i="4"/>
  <c r="R27" i="7" l="1"/>
  <c r="S26" i="7"/>
  <c r="B25" i="7"/>
  <c r="A26" i="7"/>
  <c r="R26" i="4"/>
  <c r="S25" i="4"/>
  <c r="B26" i="7" l="1"/>
  <c r="A27" i="7"/>
  <c r="R28" i="7"/>
  <c r="S27" i="7"/>
  <c r="S26" i="4"/>
  <c r="R27" i="4"/>
  <c r="R29" i="7" l="1"/>
  <c r="S28" i="7"/>
  <c r="B27" i="7"/>
  <c r="A28" i="7"/>
  <c r="R28" i="4"/>
  <c r="S27" i="4"/>
  <c r="B28" i="7" l="1"/>
  <c r="A29" i="7"/>
  <c r="R30" i="7"/>
  <c r="S29" i="7"/>
  <c r="S28" i="4"/>
  <c r="R29" i="4"/>
  <c r="R31" i="7" l="1"/>
  <c r="S30" i="7"/>
  <c r="B29" i="7"/>
  <c r="A30" i="7"/>
  <c r="R30" i="4"/>
  <c r="S29" i="4"/>
  <c r="B30" i="7" l="1"/>
  <c r="A31" i="7"/>
  <c r="R32" i="7"/>
  <c r="S31" i="7"/>
  <c r="S30" i="4"/>
  <c r="R31" i="4"/>
  <c r="R33" i="7" l="1"/>
  <c r="S32" i="7"/>
  <c r="B31" i="7"/>
  <c r="A32" i="7"/>
  <c r="R32" i="4"/>
  <c r="S31" i="4"/>
  <c r="B32" i="7" l="1"/>
  <c r="A33" i="7"/>
  <c r="R34" i="7"/>
  <c r="S33" i="7"/>
  <c r="S32" i="4"/>
  <c r="R33" i="4"/>
  <c r="R35" i="7" l="1"/>
  <c r="S34" i="7"/>
  <c r="B33" i="7"/>
  <c r="A34" i="7"/>
  <c r="R34" i="4"/>
  <c r="S34" i="4" s="1"/>
  <c r="S33" i="4"/>
  <c r="B34" i="7" l="1"/>
  <c r="A35" i="7"/>
  <c r="R36" i="7"/>
  <c r="S35" i="7"/>
  <c r="R35" i="4"/>
  <c r="R36" i="4" s="1"/>
  <c r="R37" i="7" l="1"/>
  <c r="S36" i="7"/>
  <c r="B35" i="7"/>
  <c r="A36" i="7"/>
  <c r="S35" i="4"/>
  <c r="R37" i="4"/>
  <c r="S36" i="4"/>
  <c r="B36" i="7" l="1"/>
  <c r="A37" i="7"/>
  <c r="R38" i="7"/>
  <c r="S37" i="7"/>
  <c r="S37" i="4"/>
  <c r="R38" i="4"/>
  <c r="S38" i="7" l="1"/>
  <c r="R39" i="7"/>
  <c r="S39" i="7" s="1"/>
  <c r="B37" i="7"/>
  <c r="A38" i="7"/>
  <c r="R39" i="4"/>
  <c r="S39" i="4" s="1"/>
  <c r="S38" i="4"/>
  <c r="B38" i="7" l="1"/>
  <c r="A39" i="7"/>
  <c r="B39" i="7" s="1"/>
</calcChain>
</file>

<file path=xl/sharedStrings.xml><?xml version="1.0" encoding="utf-8"?>
<sst xmlns="http://schemas.openxmlformats.org/spreadsheetml/2006/main" count="144" uniqueCount="58">
  <si>
    <t>シフト管理表【月別】</t>
    <rPh sb="3" eb="5">
      <t>カンリ</t>
    </rPh>
    <rPh sb="5" eb="6">
      <t>ヒョウ</t>
    </rPh>
    <rPh sb="7" eb="9">
      <t>ツキベツ</t>
    </rPh>
    <phoneticPr fontId="1"/>
  </si>
  <si>
    <t>調理</t>
    <rPh sb="0" eb="2">
      <t>チョウリ</t>
    </rPh>
    <phoneticPr fontId="1"/>
  </si>
  <si>
    <t>時給</t>
    <rPh sb="0" eb="2">
      <t>ジキュウ</t>
    </rPh>
    <phoneticPr fontId="1"/>
  </si>
  <si>
    <t>必要人数</t>
    <rPh sb="0" eb="2">
      <t>ヒツヨウ</t>
    </rPh>
    <rPh sb="2" eb="4">
      <t>ニンズウ</t>
    </rPh>
    <phoneticPr fontId="1"/>
  </si>
  <si>
    <t>人件費概算</t>
    <rPh sb="0" eb="3">
      <t>ジンケンヒ</t>
    </rPh>
    <rPh sb="3" eb="5">
      <t>ガイサン</t>
    </rPh>
    <phoneticPr fontId="1"/>
  </si>
  <si>
    <t>ホール</t>
    <phoneticPr fontId="1"/>
  </si>
  <si>
    <t>昼</t>
    <rPh sb="0" eb="1">
      <t>ヒル</t>
    </rPh>
    <phoneticPr fontId="1"/>
  </si>
  <si>
    <t>夜</t>
    <rPh sb="0" eb="1">
      <t>ヨル</t>
    </rPh>
    <phoneticPr fontId="1"/>
  </si>
  <si>
    <t>一郎</t>
    <rPh sb="0" eb="2">
      <t>イチロウ</t>
    </rPh>
    <phoneticPr fontId="1"/>
  </si>
  <si>
    <t>次郎</t>
    <rPh sb="0" eb="2">
      <t>ジロウ</t>
    </rPh>
    <phoneticPr fontId="1"/>
  </si>
  <si>
    <t>三郎</t>
    <rPh sb="0" eb="2">
      <t>サブロウ</t>
    </rPh>
    <phoneticPr fontId="1"/>
  </si>
  <si>
    <t>四朗</t>
    <rPh sb="0" eb="2">
      <t>シロウ</t>
    </rPh>
    <phoneticPr fontId="1"/>
  </si>
  <si>
    <t>五郎</t>
    <rPh sb="0" eb="2">
      <t>ゴロウ</t>
    </rPh>
    <phoneticPr fontId="1"/>
  </si>
  <si>
    <t>亜子</t>
    <rPh sb="0" eb="2">
      <t>アコ</t>
    </rPh>
    <phoneticPr fontId="1"/>
  </si>
  <si>
    <t>佳子</t>
    <rPh sb="0" eb="2">
      <t>カコ</t>
    </rPh>
    <phoneticPr fontId="1"/>
  </si>
  <si>
    <t>佐子</t>
    <rPh sb="0" eb="2">
      <t>サコ</t>
    </rPh>
    <phoneticPr fontId="1"/>
  </si>
  <si>
    <t>田子</t>
    <rPh sb="0" eb="2">
      <t>タコ</t>
    </rPh>
    <phoneticPr fontId="1"/>
  </si>
  <si>
    <t>レジ</t>
    <phoneticPr fontId="1"/>
  </si>
  <si>
    <t>レジ</t>
    <phoneticPr fontId="1"/>
  </si>
  <si>
    <t>レジ</t>
    <phoneticPr fontId="1"/>
  </si>
  <si>
    <t>昼のみ</t>
    <rPh sb="0" eb="1">
      <t>ヒル</t>
    </rPh>
    <phoneticPr fontId="1"/>
  </si>
  <si>
    <t>奈子</t>
    <rPh sb="0" eb="1">
      <t>ナ</t>
    </rPh>
    <rPh sb="1" eb="2">
      <t>コ</t>
    </rPh>
    <phoneticPr fontId="1"/>
  </si>
  <si>
    <t>１勤務</t>
    <rPh sb="1" eb="3">
      <t>キンム</t>
    </rPh>
    <phoneticPr fontId="1"/>
  </si>
  <si>
    <t>の場合の月給</t>
    <phoneticPr fontId="1"/>
  </si>
  <si>
    <t>人件費率</t>
    <rPh sb="0" eb="3">
      <t>ジンケンヒ</t>
    </rPh>
    <rPh sb="3" eb="4">
      <t>リツ</t>
    </rPh>
    <phoneticPr fontId="1"/>
  </si>
  <si>
    <t>売上目標</t>
    <rPh sb="0" eb="2">
      <t>ウリアゲ</t>
    </rPh>
    <rPh sb="2" eb="4">
      <t>モクヒョウ</t>
    </rPh>
    <phoneticPr fontId="1"/>
  </si>
  <si>
    <t>新</t>
    <rPh sb="0" eb="1">
      <t>シン</t>
    </rPh>
    <phoneticPr fontId="1"/>
  </si>
  <si>
    <t>週末</t>
    <rPh sb="0" eb="2">
      <t>シュウマツ</t>
    </rPh>
    <phoneticPr fontId="1"/>
  </si>
  <si>
    <t>いつでも</t>
    <phoneticPr fontId="1"/>
  </si>
  <si>
    <t>平日</t>
    <rPh sb="0" eb="2">
      <t>ヘイジツ</t>
    </rPh>
    <phoneticPr fontId="1"/>
  </si>
  <si>
    <t>年</t>
    <rPh sb="0" eb="1">
      <t>ネン</t>
    </rPh>
    <phoneticPr fontId="1"/>
  </si>
  <si>
    <t>月</t>
    <rPh sb="0" eb="1">
      <t>ガツ</t>
    </rPh>
    <phoneticPr fontId="1"/>
  </si>
  <si>
    <t>退職予定</t>
    <rPh sb="0" eb="2">
      <t>タイショク</t>
    </rPh>
    <rPh sb="2" eb="4">
      <t>ヨテイ</t>
    </rPh>
    <phoneticPr fontId="1"/>
  </si>
  <si>
    <t>月給目安</t>
    <rPh sb="0" eb="2">
      <t>ゲッキュウ</t>
    </rPh>
    <rPh sb="2" eb="4">
      <t>メヤス</t>
    </rPh>
    <phoneticPr fontId="1"/>
  </si>
  <si>
    <t>スタッフ</t>
    <phoneticPr fontId="1"/>
  </si>
  <si>
    <t>曜日</t>
    <rPh sb="0" eb="2">
      <t>ヨウビ</t>
    </rPh>
    <phoneticPr fontId="1"/>
  </si>
  <si>
    <t>日付</t>
    <rPh sb="0" eb="2">
      <t>ヒヅケ</t>
    </rPh>
    <phoneticPr fontId="1"/>
  </si>
  <si>
    <t>使用方法</t>
    <rPh sb="0" eb="2">
      <t>シヨウ</t>
    </rPh>
    <rPh sb="2" eb="4">
      <t>ホウホウ</t>
    </rPh>
    <phoneticPr fontId="1"/>
  </si>
  <si>
    <t>①</t>
    <phoneticPr fontId="1"/>
  </si>
  <si>
    <t>②</t>
    <phoneticPr fontId="1"/>
  </si>
  <si>
    <t>③</t>
    <phoneticPr fontId="1"/>
  </si>
  <si>
    <t>各時間帯の必要人数を入力。</t>
    <rPh sb="0" eb="4">
      <t>カクジカンタイ</t>
    </rPh>
    <rPh sb="5" eb="7">
      <t>ヒツヨウ</t>
    </rPh>
    <rPh sb="7" eb="9">
      <t>ニンズウ</t>
    </rPh>
    <rPh sb="10" eb="12">
      <t>ニュウリョク</t>
    </rPh>
    <phoneticPr fontId="1"/>
  </si>
  <si>
    <t>スタッフ名、時給、時給作成にあたっての留意事項を入力。</t>
    <rPh sb="4" eb="5">
      <t>メイ</t>
    </rPh>
    <rPh sb="6" eb="8">
      <t>ジキュウ</t>
    </rPh>
    <rPh sb="9" eb="11">
      <t>ジキュウ</t>
    </rPh>
    <rPh sb="11" eb="13">
      <t>サクセイ</t>
    </rPh>
    <rPh sb="19" eb="21">
      <t>リュウイ</t>
    </rPh>
    <rPh sb="21" eb="23">
      <t>ジコウ</t>
    </rPh>
    <rPh sb="24" eb="26">
      <t>ニュウリョク</t>
    </rPh>
    <phoneticPr fontId="1"/>
  </si>
  <si>
    <t>シフトを入力。（〇or×）</t>
    <rPh sb="4" eb="6">
      <t>ニュウリョク</t>
    </rPh>
    <phoneticPr fontId="1"/>
  </si>
  <si>
    <t>入力されたシフトから、現在の出勤スタッフ数を表示。</t>
    <rPh sb="0" eb="2">
      <t>ニュウリョク</t>
    </rPh>
    <rPh sb="11" eb="13">
      <t>ゲンザイ</t>
    </rPh>
    <rPh sb="14" eb="16">
      <t>シュッキン</t>
    </rPh>
    <rPh sb="20" eb="21">
      <t>スウ</t>
    </rPh>
    <rPh sb="22" eb="24">
      <t>ヒョウジ</t>
    </rPh>
    <phoneticPr fontId="1"/>
  </si>
  <si>
    <t>その際、必要人数に対して過不足があれば背景が赤の塗りつぶしで表示される。</t>
    <rPh sb="2" eb="3">
      <t>サイ</t>
    </rPh>
    <rPh sb="4" eb="6">
      <t>ヒツヨウ</t>
    </rPh>
    <rPh sb="6" eb="8">
      <t>ニンズウ</t>
    </rPh>
    <rPh sb="9" eb="10">
      <t>タイ</t>
    </rPh>
    <rPh sb="12" eb="15">
      <t>カブソク</t>
    </rPh>
    <rPh sb="19" eb="21">
      <t>ハイケイ</t>
    </rPh>
    <rPh sb="22" eb="23">
      <t>アカ</t>
    </rPh>
    <rPh sb="24" eb="25">
      <t>ヌ</t>
    </rPh>
    <rPh sb="30" eb="32">
      <t>ヒョウジ</t>
    </rPh>
    <phoneticPr fontId="1"/>
  </si>
  <si>
    <t>１勤務（〇）の目安勤務時間を入力。</t>
    <rPh sb="1" eb="3">
      <t>キンム</t>
    </rPh>
    <rPh sb="7" eb="9">
      <t>メヤス</t>
    </rPh>
    <rPh sb="9" eb="11">
      <t>キンム</t>
    </rPh>
    <rPh sb="11" eb="13">
      <t>ジカン</t>
    </rPh>
    <rPh sb="14" eb="16">
      <t>ニュウリョク</t>
    </rPh>
    <phoneticPr fontId="1"/>
  </si>
  <si>
    <t>目安勤務時間を元にして、各スタッフの月給概算を表示。</t>
    <rPh sb="0" eb="2">
      <t>メヤス</t>
    </rPh>
    <rPh sb="2" eb="4">
      <t>キンム</t>
    </rPh>
    <rPh sb="4" eb="6">
      <t>ジカン</t>
    </rPh>
    <rPh sb="7" eb="8">
      <t>モト</t>
    </rPh>
    <rPh sb="12" eb="13">
      <t>カク</t>
    </rPh>
    <rPh sb="18" eb="20">
      <t>ゲッキュウ</t>
    </rPh>
    <rPh sb="20" eb="22">
      <t>ガイサン</t>
    </rPh>
    <rPh sb="23" eb="25">
      <t>ヒョウジ</t>
    </rPh>
    <phoneticPr fontId="1"/>
  </si>
  <si>
    <t>⑤</t>
    <phoneticPr fontId="1"/>
  </si>
  <si>
    <t>「What-If」分析の「ゴールシーク」機能を使って、概算人件費に対する売上目標額を設定。</t>
    <rPh sb="9" eb="11">
      <t>ブンセキ</t>
    </rPh>
    <rPh sb="20" eb="22">
      <t>キノウ</t>
    </rPh>
    <rPh sb="23" eb="24">
      <t>ツカ</t>
    </rPh>
    <rPh sb="27" eb="29">
      <t>ガイサン</t>
    </rPh>
    <rPh sb="29" eb="32">
      <t>ジンケンヒ</t>
    </rPh>
    <rPh sb="33" eb="34">
      <t>タイ</t>
    </rPh>
    <rPh sb="36" eb="38">
      <t>ウリアゲ</t>
    </rPh>
    <rPh sb="38" eb="40">
      <t>モクヒョウ</t>
    </rPh>
    <rPh sb="40" eb="41">
      <t>ガク</t>
    </rPh>
    <rPh sb="42" eb="44">
      <t>セッテイ</t>
    </rPh>
    <phoneticPr fontId="1"/>
  </si>
  <si>
    <t>←　AC46「人件費率」の数値欄を設定</t>
    <rPh sb="7" eb="10">
      <t>ジンケンヒ</t>
    </rPh>
    <rPh sb="10" eb="11">
      <t>リツ</t>
    </rPh>
    <rPh sb="13" eb="15">
      <t>スウチ</t>
    </rPh>
    <rPh sb="15" eb="16">
      <t>ラン</t>
    </rPh>
    <rPh sb="17" eb="19">
      <t>セッテイ</t>
    </rPh>
    <phoneticPr fontId="1"/>
  </si>
  <si>
    <t>←　人件費率目標を小数点で入力</t>
    <rPh sb="2" eb="5">
      <t>ジンケンヒ</t>
    </rPh>
    <rPh sb="5" eb="6">
      <t>リツ</t>
    </rPh>
    <rPh sb="6" eb="8">
      <t>モクヒョウ</t>
    </rPh>
    <rPh sb="9" eb="12">
      <t>ショウスウテン</t>
    </rPh>
    <rPh sb="13" eb="15">
      <t>ニュウリョク</t>
    </rPh>
    <phoneticPr fontId="1"/>
  </si>
  <si>
    <t>←　売上目標に達するために数値を変動させる（調整を行う）セルを選択。</t>
    <rPh sb="2" eb="4">
      <t>ウリアゲ</t>
    </rPh>
    <rPh sb="4" eb="6">
      <t>モクヒョウ</t>
    </rPh>
    <rPh sb="7" eb="8">
      <t>タッ</t>
    </rPh>
    <rPh sb="13" eb="15">
      <t>スウチ</t>
    </rPh>
    <rPh sb="16" eb="18">
      <t>ヘンドウ</t>
    </rPh>
    <rPh sb="22" eb="24">
      <t>チョウセイ</t>
    </rPh>
    <rPh sb="25" eb="26">
      <t>オコナ</t>
    </rPh>
    <rPh sb="31" eb="33">
      <t>センタク</t>
    </rPh>
    <phoneticPr fontId="1"/>
  </si>
  <si>
    <r>
      <t>その際、</t>
    </r>
    <r>
      <rPr>
        <b/>
        <sz val="11"/>
        <color rgb="FFFF0000"/>
        <rFont val="ＭＳ Ｐゴシック"/>
        <family val="3"/>
        <charset val="128"/>
        <scheme val="minor"/>
      </rPr>
      <t>“１”と入力すると〇、"２"と入力すると×</t>
    </r>
    <r>
      <rPr>
        <sz val="11"/>
        <color theme="1"/>
        <rFont val="ＭＳ Ｐゴシック"/>
        <family val="2"/>
        <charset val="128"/>
        <scheme val="minor"/>
      </rPr>
      <t>と表示される。</t>
    </r>
    <rPh sb="2" eb="3">
      <t>サイ</t>
    </rPh>
    <rPh sb="8" eb="10">
      <t>ニュウリョク</t>
    </rPh>
    <rPh sb="19" eb="21">
      <t>ニュウリョク</t>
    </rPh>
    <rPh sb="26" eb="28">
      <t>ヒョウジ</t>
    </rPh>
    <phoneticPr fontId="1"/>
  </si>
  <si>
    <r>
      <rPr>
        <b/>
        <sz val="11"/>
        <color rgb="FFFF0000"/>
        <rFont val="ＭＳ Ｐゴシック"/>
        <family val="3"/>
        <charset val="128"/>
        <scheme val="minor"/>
      </rPr>
      <t>年・月はスピンボタンの操作で変更</t>
    </r>
    <r>
      <rPr>
        <sz val="11"/>
        <color theme="1"/>
        <rFont val="ＭＳ Ｐゴシック"/>
        <family val="2"/>
        <charset val="128"/>
        <scheme val="minor"/>
      </rPr>
      <t>。この表示を元に一覧の日付・曜日が変更となる。</t>
    </r>
    <phoneticPr fontId="1"/>
  </si>
  <si>
    <t>④</t>
    <phoneticPr fontId="1"/>
  </si>
  <si>
    <t>⑥</t>
    <phoneticPr fontId="1"/>
  </si>
  <si>
    <t>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</si>
</sst>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d"/>
    <numFmt numFmtId="177" formatCode="aaa"/>
    <numFmt numFmtId="178" formatCode="0_);[Red]\(0\)"/>
    <numFmt numFmtId="179" formatCode="&quot;¥&quot;#,##0_);[Red]\(&quot;¥&quot;#,##0\)"/>
    <numFmt numFmtId="180" formatCode="[=1]&quot;〇&quot;;[=2]&quot;×&quot;"/>
    <numFmt numFmtId="181" formatCode="0&quot;h&quot;"/>
    <numFmt numFmtId="182" formatCode="#,##0_);[Red]\(#,##0\)"/>
    <numFmt numFmtId="183" formatCode="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12"/>
      <color theme="1"/>
      <name val="ＭＳ Ｐゴシック"/>
      <family val="3"/>
      <charset val="128"/>
      <scheme val="minor"/>
    </font>
    <font>
      <b/>
      <sz val="24"/>
      <color theme="3"/>
      <name val="ＭＳ Ｐゴシック"/>
      <family val="3"/>
      <charset val="128"/>
      <scheme val="major"/>
    </font>
    <font>
      <sz val="1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7"/>
        <bgColor indexed="64"/>
      </patternFill>
    </fill>
    <fill>
      <patternFill patternType="solid">
        <fgColor theme="9"/>
        <bgColor indexed="64"/>
      </patternFill>
    </fill>
    <fill>
      <patternFill patternType="solid">
        <fgColor theme="7" tint="0.79998168889431442"/>
        <bgColor indexed="64"/>
      </patternFill>
    </fill>
    <fill>
      <patternFill patternType="solid">
        <fgColor theme="5"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theme="0"/>
      </left>
      <right style="thick">
        <color theme="0"/>
      </right>
      <top style="thick">
        <color theme="0"/>
      </top>
      <bottom style="thick">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s>
  <cellStyleXfs count="3">
    <xf numFmtId="0" fontId="0" fillId="0" borderId="0">
      <alignment vertical="center"/>
    </xf>
    <xf numFmtId="9"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11">
    <xf numFmtId="0" fontId="0" fillId="0" borderId="0" xfId="0">
      <alignment vertical="center"/>
    </xf>
    <xf numFmtId="0" fontId="0" fillId="0" borderId="0" xfId="0">
      <alignment vertical="center"/>
    </xf>
    <xf numFmtId="0" fontId="3" fillId="0" borderId="0" xfId="2">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28" xfId="0" applyFont="1" applyBorder="1">
      <alignment vertical="center"/>
    </xf>
    <xf numFmtId="0" fontId="4" fillId="0" borderId="29" xfId="0" applyFont="1" applyBorder="1" applyAlignment="1">
      <alignment horizontal="right" vertical="center"/>
    </xf>
    <xf numFmtId="2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6"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lignment vertical="center"/>
    </xf>
    <xf numFmtId="0" fontId="4" fillId="6" borderId="1" xfId="0" applyFont="1" applyFill="1" applyBorder="1" applyAlignment="1">
      <alignment horizontal="center" vertical="center"/>
    </xf>
    <xf numFmtId="0" fontId="4" fillId="0" borderId="15" xfId="0" applyFont="1" applyBorder="1">
      <alignment vertical="center"/>
    </xf>
    <xf numFmtId="0" fontId="4" fillId="0" borderId="16" xfId="0" applyFont="1" applyBorder="1" applyAlignment="1">
      <alignment horizontal="right" vertical="center"/>
    </xf>
    <xf numFmtId="178" fontId="4" fillId="0" borderId="1" xfId="0" applyNumberFormat="1" applyFont="1" applyBorder="1" applyAlignment="1">
      <alignment horizontal="center" vertical="center"/>
    </xf>
    <xf numFmtId="178" fontId="4" fillId="0" borderId="1" xfId="0" applyNumberFormat="1" applyFont="1" applyBorder="1">
      <alignment vertical="center"/>
    </xf>
    <xf numFmtId="0" fontId="4" fillId="0" borderId="30" xfId="0" applyFont="1" applyBorder="1" applyAlignment="1">
      <alignment horizontal="center" vertical="center"/>
    </xf>
    <xf numFmtId="0" fontId="4" fillId="0" borderId="31" xfId="0" applyFont="1" applyBorder="1">
      <alignment vertical="center"/>
    </xf>
    <xf numFmtId="20"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176" fontId="4" fillId="0" borderId="2" xfId="0" applyNumberFormat="1" applyFont="1" applyBorder="1" applyAlignment="1">
      <alignment horizontal="center" vertical="center" wrapText="1"/>
    </xf>
    <xf numFmtId="177" fontId="4" fillId="0" borderId="4" xfId="0" applyNumberFormat="1" applyFont="1" applyBorder="1" applyAlignment="1">
      <alignment horizontal="center" vertical="center"/>
    </xf>
    <xf numFmtId="180" fontId="4" fillId="0" borderId="11" xfId="0" applyNumberFormat="1" applyFont="1" applyBorder="1" applyAlignment="1">
      <alignment horizontal="center" vertical="center"/>
    </xf>
    <xf numFmtId="180" fontId="4" fillId="0" borderId="12" xfId="0" applyNumberFormat="1" applyFont="1" applyBorder="1" applyAlignment="1">
      <alignment horizontal="center" vertical="center"/>
    </xf>
    <xf numFmtId="180" fontId="4" fillId="0" borderId="13" xfId="0" applyNumberFormat="1" applyFont="1" applyBorder="1" applyAlignment="1">
      <alignment horizontal="center" vertical="center"/>
    </xf>
    <xf numFmtId="178" fontId="4" fillId="0" borderId="19" xfId="0" applyNumberFormat="1" applyFont="1" applyBorder="1" applyAlignment="1">
      <alignment horizontal="center" vertical="center"/>
    </xf>
    <xf numFmtId="176" fontId="4" fillId="0" borderId="5" xfId="0" applyNumberFormat="1" applyFont="1" applyBorder="1" applyAlignment="1">
      <alignment horizontal="center" vertical="center" wrapText="1"/>
    </xf>
    <xf numFmtId="177" fontId="4" fillId="0" borderId="7" xfId="0" applyNumberFormat="1" applyFont="1" applyBorder="1" applyAlignment="1">
      <alignment horizontal="center" vertical="center"/>
    </xf>
    <xf numFmtId="180" fontId="4" fillId="0" borderId="5"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178" fontId="4" fillId="0" borderId="20" xfId="0" applyNumberFormat="1"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180" fontId="4" fillId="0" borderId="8" xfId="0" applyNumberFormat="1" applyFont="1" applyBorder="1" applyAlignment="1">
      <alignment horizontal="center" vertical="center"/>
    </xf>
    <xf numFmtId="180" fontId="4" fillId="0" borderId="9" xfId="0" applyNumberFormat="1" applyFont="1" applyBorder="1" applyAlignment="1">
      <alignment horizontal="center" vertical="center"/>
    </xf>
    <xf numFmtId="180" fontId="4" fillId="0" borderId="10" xfId="0" applyNumberFormat="1" applyFont="1" applyBorder="1" applyAlignment="1">
      <alignment horizontal="center" vertical="center"/>
    </xf>
    <xf numFmtId="178" fontId="4" fillId="0" borderId="21" xfId="0" applyNumberFormat="1" applyFont="1" applyBorder="1" applyAlignment="1">
      <alignment horizontal="center" vertical="center"/>
    </xf>
    <xf numFmtId="180" fontId="4" fillId="0" borderId="0" xfId="0" applyNumberFormat="1" applyFont="1" applyBorder="1">
      <alignment vertical="center"/>
    </xf>
    <xf numFmtId="178" fontId="4" fillId="0" borderId="0" xfId="0" applyNumberFormat="1" applyFont="1" applyBorder="1" applyAlignment="1">
      <alignment horizontal="center" vertical="center"/>
    </xf>
    <xf numFmtId="180" fontId="4" fillId="0" borderId="0" xfId="0" applyNumberFormat="1" applyFont="1">
      <alignment vertical="center"/>
    </xf>
    <xf numFmtId="0" fontId="4" fillId="0" borderId="22" xfId="0" applyFont="1" applyBorder="1">
      <alignment vertical="center"/>
    </xf>
    <xf numFmtId="181" fontId="4" fillId="0" borderId="23" xfId="0" applyNumberFormat="1" applyFont="1" applyBorder="1" applyAlignment="1">
      <alignment horizontal="center" vertical="center"/>
    </xf>
    <xf numFmtId="0" fontId="4" fillId="0" borderId="23" xfId="0" applyFont="1" applyBorder="1">
      <alignment vertical="center"/>
    </xf>
    <xf numFmtId="0" fontId="4" fillId="0" borderId="14" xfId="0" applyFont="1" applyBorder="1">
      <alignment vertical="center"/>
    </xf>
    <xf numFmtId="182" fontId="4" fillId="0" borderId="24" xfId="0" applyNumberFormat="1" applyFont="1" applyBorder="1" applyAlignment="1">
      <alignment vertical="center" shrinkToFit="1"/>
    </xf>
    <xf numFmtId="182" fontId="4" fillId="0" borderId="25" xfId="0" applyNumberFormat="1" applyFont="1" applyBorder="1" applyAlignment="1">
      <alignment vertical="center" shrinkToFit="1"/>
    </xf>
    <xf numFmtId="182" fontId="4" fillId="0" borderId="26" xfId="0" applyNumberFormat="1" applyFont="1" applyBorder="1" applyAlignment="1">
      <alignment vertical="center" shrinkToFit="1"/>
    </xf>
    <xf numFmtId="0" fontId="5" fillId="0" borderId="0" xfId="2" applyFont="1">
      <alignment vertical="center"/>
    </xf>
    <xf numFmtId="0" fontId="6" fillId="3" borderId="27" xfId="0" applyFont="1" applyFill="1" applyBorder="1" applyAlignment="1">
      <alignment horizontal="center" vertical="center"/>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4" fillId="0" borderId="0" xfId="0" applyFont="1" applyFill="1" applyBorder="1">
      <alignment vertical="center"/>
    </xf>
    <xf numFmtId="178" fontId="4" fillId="0" borderId="15" xfId="0"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pplyAlignment="1">
      <alignment horizontal="center" vertical="center"/>
    </xf>
    <xf numFmtId="179" fontId="4" fillId="0" borderId="1" xfId="0" applyNumberFormat="1" applyFont="1" applyBorder="1" applyAlignment="1">
      <alignment horizontal="right" vertical="center"/>
    </xf>
    <xf numFmtId="14" fontId="4" fillId="0" borderId="0" xfId="0" applyNumberFormat="1" applyFont="1" applyAlignment="1">
      <alignment horizontal="right" vertical="center"/>
    </xf>
    <xf numFmtId="20" fontId="4" fillId="6" borderId="32" xfId="0" applyNumberFormat="1" applyFont="1" applyFill="1" applyBorder="1" applyAlignment="1">
      <alignment horizontal="center" vertical="center"/>
    </xf>
    <xf numFmtId="20" fontId="4" fillId="6" borderId="33" xfId="0" applyNumberFormat="1" applyFont="1" applyFill="1" applyBorder="1" applyAlignment="1">
      <alignment horizontal="center" vertical="center"/>
    </xf>
    <xf numFmtId="20" fontId="4" fillId="6" borderId="34" xfId="0" applyNumberFormat="1"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179" fontId="4" fillId="0" borderId="1" xfId="0" applyNumberFormat="1" applyFont="1" applyBorder="1" applyAlignment="1">
      <alignment horizontal="center" vertical="center"/>
    </xf>
    <xf numFmtId="183" fontId="4" fillId="0" borderId="1" xfId="1" applyNumberFormat="1" applyFont="1" applyBorder="1" applyAlignment="1">
      <alignment horizontal="center" vertical="center"/>
    </xf>
    <xf numFmtId="0" fontId="4" fillId="5" borderId="1" xfId="0" applyFont="1" applyFill="1" applyBorder="1" applyAlignment="1">
      <alignment horizontal="center" vertical="center"/>
    </xf>
    <xf numFmtId="20" fontId="4" fillId="6"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4" borderId="1" xfId="0" applyFont="1" applyFill="1" applyBorder="1" applyAlignment="1">
      <alignment horizontal="center" vertical="center"/>
    </xf>
    <xf numFmtId="0" fontId="8" fillId="0" borderId="0" xfId="0" applyFont="1">
      <alignment vertical="center"/>
    </xf>
    <xf numFmtId="181" fontId="4" fillId="3" borderId="23" xfId="0" applyNumberFormat="1" applyFont="1" applyFill="1" applyBorder="1" applyAlignment="1">
      <alignment horizontal="center" vertical="center"/>
    </xf>
    <xf numFmtId="2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78" fontId="4" fillId="3" borderId="1" xfId="0" applyNumberFormat="1" applyFont="1" applyFill="1" applyBorder="1" applyAlignment="1">
      <alignment horizontal="center" vertical="center"/>
    </xf>
    <xf numFmtId="20" fontId="4" fillId="3" borderId="1" xfId="0" applyNumberFormat="1"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1" xfId="0" applyFont="1" applyFill="1" applyBorder="1">
      <alignment vertical="center"/>
    </xf>
    <xf numFmtId="178" fontId="4" fillId="3" borderId="1" xfId="0" applyNumberFormat="1" applyFont="1" applyFill="1" applyBorder="1">
      <alignmen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 xfId="0" applyFont="1" applyFill="1" applyBorder="1" applyAlignment="1">
      <alignment horizontal="center" vertical="center"/>
    </xf>
    <xf numFmtId="180" fontId="4" fillId="7" borderId="11" xfId="0" applyNumberFormat="1" applyFont="1" applyFill="1" applyBorder="1" applyAlignment="1">
      <alignment horizontal="center" vertical="center"/>
    </xf>
    <xf numFmtId="180" fontId="4" fillId="7" borderId="12" xfId="0" applyNumberFormat="1" applyFont="1" applyFill="1" applyBorder="1" applyAlignment="1">
      <alignment horizontal="center" vertical="center"/>
    </xf>
    <xf numFmtId="180" fontId="4" fillId="7" borderId="13" xfId="0" applyNumberFormat="1" applyFont="1" applyFill="1" applyBorder="1" applyAlignment="1">
      <alignment horizontal="center" vertical="center"/>
    </xf>
    <xf numFmtId="180" fontId="4" fillId="7" borderId="5" xfId="0" applyNumberFormat="1" applyFont="1" applyFill="1" applyBorder="1" applyAlignment="1">
      <alignment horizontal="center" vertical="center"/>
    </xf>
    <xf numFmtId="180" fontId="4" fillId="7" borderId="6" xfId="0" applyNumberFormat="1" applyFont="1" applyFill="1" applyBorder="1" applyAlignment="1">
      <alignment horizontal="center" vertical="center"/>
    </xf>
    <xf numFmtId="180" fontId="4" fillId="7" borderId="7" xfId="0" applyNumberFormat="1" applyFont="1" applyFill="1" applyBorder="1" applyAlignment="1">
      <alignment horizontal="center" vertical="center"/>
    </xf>
    <xf numFmtId="180" fontId="4" fillId="7" borderId="8" xfId="0" applyNumberFormat="1" applyFont="1" applyFill="1" applyBorder="1" applyAlignment="1">
      <alignment horizontal="center" vertical="center"/>
    </xf>
    <xf numFmtId="180" fontId="4" fillId="7" borderId="9" xfId="0" applyNumberFormat="1" applyFont="1" applyFill="1" applyBorder="1" applyAlignment="1">
      <alignment horizontal="center" vertical="center"/>
    </xf>
    <xf numFmtId="180" fontId="4" fillId="7" borderId="10" xfId="0" applyNumberFormat="1" applyFont="1" applyFill="1" applyBorder="1" applyAlignment="1">
      <alignment horizontal="center" vertical="center"/>
    </xf>
    <xf numFmtId="180" fontId="4" fillId="7" borderId="0" xfId="0" applyNumberFormat="1" applyFont="1" applyFill="1" applyBorder="1">
      <alignment vertical="center"/>
    </xf>
    <xf numFmtId="179" fontId="4" fillId="7" borderId="1" xfId="0" applyNumberFormat="1" applyFont="1" applyFill="1" applyBorder="1" applyAlignment="1">
      <alignment horizontal="center" vertical="center"/>
    </xf>
  </cellXfs>
  <cellStyles count="3">
    <cellStyle name="タイトル" xfId="2" builtinId="15"/>
    <cellStyle name="パーセント" xfId="1" builtinId="5"/>
    <cellStyle name="標準" xfId="0" builtinId="0"/>
  </cellStyles>
  <dxfs count="16">
    <dxf>
      <font>
        <color theme="0"/>
      </font>
      <fill>
        <patternFill>
          <bgColor theme="0" tint="-0.24994659260841701"/>
        </patternFill>
      </fill>
    </dxf>
    <dxf>
      <font>
        <color theme="0"/>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0" tint="-0.24994659260841701"/>
        </patternFill>
      </fill>
    </dxf>
    <dxf>
      <font>
        <color theme="0"/>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31" fmlaLink="$C$3" max="2030" min="2016" page="10" val="2016"/>
</file>

<file path=xl/ctrlProps/ctrlProp2.xml><?xml version="1.0" encoding="utf-8"?>
<formControlPr xmlns="http://schemas.microsoft.com/office/spreadsheetml/2009/9/main" objectType="Spin" dx="31" fmlaLink="$F$3" max="12" min="1" page="10" val="6"/>
</file>

<file path=xl/ctrlProps/ctrlProp3.xml><?xml version="1.0" encoding="utf-8"?>
<formControlPr xmlns="http://schemas.microsoft.com/office/spreadsheetml/2009/9/main" objectType="Spin" dx="31" fmlaLink="$C$3" max="2030" min="2016" page="10" val="2016"/>
</file>

<file path=xl/ctrlProps/ctrlProp4.xml><?xml version="1.0" encoding="utf-8"?>
<formControlPr xmlns="http://schemas.microsoft.com/office/spreadsheetml/2009/9/main" objectType="Spin" dx="31" fmlaLink="$F$3" max="12" min="1" page="10" val="6"/>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2</xdr:row>
      <xdr:rowOff>10030</xdr:rowOff>
    </xdr:from>
    <xdr:to>
      <xdr:col>13</xdr:col>
      <xdr:colOff>387350</xdr:colOff>
      <xdr:row>32</xdr:row>
      <xdr:rowOff>152401</xdr:rowOff>
    </xdr:to>
    <xdr:pic>
      <xdr:nvPicPr>
        <xdr:cNvPr id="2" name="図 1"/>
        <xdr:cNvPicPr>
          <a:picLocks noChangeAspect="1"/>
        </xdr:cNvPicPr>
      </xdr:nvPicPr>
      <xdr:blipFill rotWithShape="1">
        <a:blip xmlns:r="http://schemas.openxmlformats.org/officeDocument/2006/relationships" r:embed="rId1"/>
        <a:srcRect l="37088" t="24288" r="2870" b="12989"/>
        <a:stretch/>
      </xdr:blipFill>
      <xdr:spPr>
        <a:xfrm>
          <a:off x="508000" y="441830"/>
          <a:ext cx="7804150" cy="5095371"/>
        </a:xfrm>
        <a:prstGeom prst="rect">
          <a:avLst/>
        </a:prstGeom>
      </xdr:spPr>
    </xdr:pic>
    <xdr:clientData/>
  </xdr:twoCellAnchor>
  <xdr:twoCellAnchor editAs="oneCell">
    <xdr:from>
      <xdr:col>14</xdr:col>
      <xdr:colOff>215900</xdr:colOff>
      <xdr:row>12</xdr:row>
      <xdr:rowOff>139700</xdr:rowOff>
    </xdr:from>
    <xdr:to>
      <xdr:col>17</xdr:col>
      <xdr:colOff>576773</xdr:colOff>
      <xdr:row>21</xdr:row>
      <xdr:rowOff>146050</xdr:rowOff>
    </xdr:to>
    <xdr:pic>
      <xdr:nvPicPr>
        <xdr:cNvPr id="4" name="図 3"/>
        <xdr:cNvPicPr>
          <a:picLocks noChangeAspect="1"/>
        </xdr:cNvPicPr>
      </xdr:nvPicPr>
      <xdr:blipFill rotWithShape="1">
        <a:blip xmlns:r="http://schemas.openxmlformats.org/officeDocument/2006/relationships" r:embed="rId2"/>
        <a:srcRect l="55284" t="17169" r="25199" b="61551"/>
        <a:stretch/>
      </xdr:blipFill>
      <xdr:spPr>
        <a:xfrm>
          <a:off x="1435100" y="2552700"/>
          <a:ext cx="2189673" cy="1492250"/>
        </a:xfrm>
        <a:prstGeom prst="rect">
          <a:avLst/>
        </a:prstGeom>
      </xdr:spPr>
    </xdr:pic>
    <xdr:clientData/>
  </xdr:twoCellAnchor>
  <xdr:twoCellAnchor>
    <xdr:from>
      <xdr:col>1</xdr:col>
      <xdr:colOff>279400</xdr:colOff>
      <xdr:row>3</xdr:row>
      <xdr:rowOff>88900</xdr:rowOff>
    </xdr:from>
    <xdr:to>
      <xdr:col>4</xdr:col>
      <xdr:colOff>63500</xdr:colOff>
      <xdr:row>4</xdr:row>
      <xdr:rowOff>120650</xdr:rowOff>
    </xdr:to>
    <xdr:sp macro="" textlink="">
      <xdr:nvSpPr>
        <xdr:cNvPr id="6" name="角丸四角形 5"/>
        <xdr:cNvSpPr/>
      </xdr:nvSpPr>
      <xdr:spPr>
        <a:xfrm>
          <a:off x="889000" y="685800"/>
          <a:ext cx="1612900" cy="19685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xdr:col>
      <xdr:colOff>438150</xdr:colOff>
      <xdr:row>2</xdr:row>
      <xdr:rowOff>57150</xdr:rowOff>
    </xdr:from>
    <xdr:ext cx="317500" cy="325730"/>
    <xdr:sp macro="" textlink="">
      <xdr:nvSpPr>
        <xdr:cNvPr id="3" name="テキスト ボックス 2"/>
        <xdr:cNvSpPr txBox="1"/>
      </xdr:nvSpPr>
      <xdr:spPr>
        <a:xfrm>
          <a:off x="2266950" y="488950"/>
          <a:ext cx="3175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①</a:t>
          </a:r>
        </a:p>
      </xdr:txBody>
    </xdr:sp>
    <xdr:clientData/>
  </xdr:oneCellAnchor>
  <xdr:twoCellAnchor>
    <xdr:from>
      <xdr:col>1</xdr:col>
      <xdr:colOff>488950</xdr:colOff>
      <xdr:row>5</xdr:row>
      <xdr:rowOff>120650</xdr:rowOff>
    </xdr:from>
    <xdr:to>
      <xdr:col>6</xdr:col>
      <xdr:colOff>533400</xdr:colOff>
      <xdr:row>7</xdr:row>
      <xdr:rowOff>82550</xdr:rowOff>
    </xdr:to>
    <xdr:sp macro="" textlink="">
      <xdr:nvSpPr>
        <xdr:cNvPr id="8" name="角丸四角形 7"/>
        <xdr:cNvSpPr/>
      </xdr:nvSpPr>
      <xdr:spPr>
        <a:xfrm>
          <a:off x="1098550" y="1047750"/>
          <a:ext cx="3092450" cy="29210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146050</xdr:colOff>
      <xdr:row>4</xdr:row>
      <xdr:rowOff>158750</xdr:rowOff>
    </xdr:from>
    <xdr:ext cx="349250" cy="325730"/>
    <xdr:sp macro="" textlink="">
      <xdr:nvSpPr>
        <xdr:cNvPr id="5" name="テキスト ボックス 4"/>
        <xdr:cNvSpPr txBox="1"/>
      </xdr:nvSpPr>
      <xdr:spPr>
        <a:xfrm>
          <a:off x="3803650" y="920750"/>
          <a:ext cx="34925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②</a:t>
          </a:r>
        </a:p>
      </xdr:txBody>
    </xdr:sp>
    <xdr:clientData/>
  </xdr:oneCellAnchor>
  <xdr:twoCellAnchor>
    <xdr:from>
      <xdr:col>6</xdr:col>
      <xdr:colOff>539750</xdr:colOff>
      <xdr:row>5</xdr:row>
      <xdr:rowOff>127000</xdr:rowOff>
    </xdr:from>
    <xdr:to>
      <xdr:col>7</xdr:col>
      <xdr:colOff>495300</xdr:colOff>
      <xdr:row>7</xdr:row>
      <xdr:rowOff>88900</xdr:rowOff>
    </xdr:to>
    <xdr:sp macro="" textlink="">
      <xdr:nvSpPr>
        <xdr:cNvPr id="11" name="角丸四角形 10"/>
        <xdr:cNvSpPr/>
      </xdr:nvSpPr>
      <xdr:spPr>
        <a:xfrm>
          <a:off x="4197350" y="1054100"/>
          <a:ext cx="565150" cy="29210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387350</xdr:colOff>
      <xdr:row>4</xdr:row>
      <xdr:rowOff>139700</xdr:rowOff>
    </xdr:from>
    <xdr:ext cx="349250" cy="325730"/>
    <xdr:sp macro="" textlink="">
      <xdr:nvSpPr>
        <xdr:cNvPr id="12" name="テキスト ボックス 11"/>
        <xdr:cNvSpPr txBox="1"/>
      </xdr:nvSpPr>
      <xdr:spPr>
        <a:xfrm>
          <a:off x="4654550" y="901700"/>
          <a:ext cx="34925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③</a:t>
          </a:r>
        </a:p>
      </xdr:txBody>
    </xdr:sp>
    <xdr:clientData/>
  </xdr:oneCellAnchor>
  <xdr:twoCellAnchor>
    <xdr:from>
      <xdr:col>1</xdr:col>
      <xdr:colOff>501650</xdr:colOff>
      <xdr:row>7</xdr:row>
      <xdr:rowOff>133350</xdr:rowOff>
    </xdr:from>
    <xdr:to>
      <xdr:col>6</xdr:col>
      <xdr:colOff>533400</xdr:colOff>
      <xdr:row>23</xdr:row>
      <xdr:rowOff>120650</xdr:rowOff>
    </xdr:to>
    <xdr:sp macro="" textlink="">
      <xdr:nvSpPr>
        <xdr:cNvPr id="13" name="角丸四角形 12"/>
        <xdr:cNvSpPr/>
      </xdr:nvSpPr>
      <xdr:spPr>
        <a:xfrm>
          <a:off x="1111250" y="1390650"/>
          <a:ext cx="3079750" cy="2628900"/>
        </a:xfrm>
        <a:prstGeom prst="roundRect">
          <a:avLst>
            <a:gd name="adj" fmla="val 7242"/>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165100</xdr:colOff>
      <xdr:row>7</xdr:row>
      <xdr:rowOff>86230</xdr:rowOff>
    </xdr:from>
    <xdr:ext cx="349250" cy="325730"/>
    <xdr:sp macro="" textlink="">
      <xdr:nvSpPr>
        <xdr:cNvPr id="14" name="テキスト ボックス 13"/>
        <xdr:cNvSpPr txBox="1"/>
      </xdr:nvSpPr>
      <xdr:spPr>
        <a:xfrm>
          <a:off x="3822700" y="1343530"/>
          <a:ext cx="34925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④</a:t>
          </a:r>
        </a:p>
      </xdr:txBody>
    </xdr:sp>
    <xdr:clientData/>
  </xdr:oneCellAnchor>
  <xdr:twoCellAnchor>
    <xdr:from>
      <xdr:col>6</xdr:col>
      <xdr:colOff>546100</xdr:colOff>
      <xdr:row>7</xdr:row>
      <xdr:rowOff>139700</xdr:rowOff>
    </xdr:from>
    <xdr:to>
      <xdr:col>7</xdr:col>
      <xdr:colOff>501650</xdr:colOff>
      <xdr:row>23</xdr:row>
      <xdr:rowOff>120650</xdr:rowOff>
    </xdr:to>
    <xdr:sp macro="" textlink="">
      <xdr:nvSpPr>
        <xdr:cNvPr id="15" name="角丸四角形 14"/>
        <xdr:cNvSpPr/>
      </xdr:nvSpPr>
      <xdr:spPr>
        <a:xfrm>
          <a:off x="4203700" y="1397000"/>
          <a:ext cx="565150" cy="262255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393700</xdr:colOff>
      <xdr:row>7</xdr:row>
      <xdr:rowOff>114300</xdr:rowOff>
    </xdr:from>
    <xdr:ext cx="349250" cy="325730"/>
    <xdr:sp macro="" textlink="">
      <xdr:nvSpPr>
        <xdr:cNvPr id="16" name="テキスト ボックス 15"/>
        <xdr:cNvSpPr txBox="1"/>
      </xdr:nvSpPr>
      <xdr:spPr>
        <a:xfrm>
          <a:off x="4660900" y="1371600"/>
          <a:ext cx="34925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⑤</a:t>
          </a:r>
        </a:p>
      </xdr:txBody>
    </xdr:sp>
    <xdr:clientData/>
  </xdr:oneCellAnchor>
  <xdr:twoCellAnchor>
    <xdr:from>
      <xdr:col>2</xdr:col>
      <xdr:colOff>107950</xdr:colOff>
      <xdr:row>23</xdr:row>
      <xdr:rowOff>146050</xdr:rowOff>
    </xdr:from>
    <xdr:to>
      <xdr:col>2</xdr:col>
      <xdr:colOff>431800</xdr:colOff>
      <xdr:row>24</xdr:row>
      <xdr:rowOff>107950</xdr:rowOff>
    </xdr:to>
    <xdr:sp macro="" textlink="">
      <xdr:nvSpPr>
        <xdr:cNvPr id="17" name="角丸四角形 16"/>
        <xdr:cNvSpPr/>
      </xdr:nvSpPr>
      <xdr:spPr>
        <a:xfrm>
          <a:off x="1327150" y="4044950"/>
          <a:ext cx="323850" cy="12700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495300</xdr:colOff>
      <xdr:row>24</xdr:row>
      <xdr:rowOff>69850</xdr:rowOff>
    </xdr:from>
    <xdr:ext cx="317500" cy="325730"/>
    <xdr:sp macro="" textlink="">
      <xdr:nvSpPr>
        <xdr:cNvPr id="18" name="テキスト ボックス 17"/>
        <xdr:cNvSpPr txBox="1"/>
      </xdr:nvSpPr>
      <xdr:spPr>
        <a:xfrm>
          <a:off x="1104900" y="4133850"/>
          <a:ext cx="3175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⑥</a:t>
          </a:r>
        </a:p>
      </xdr:txBody>
    </xdr:sp>
    <xdr:clientData/>
  </xdr:oneCellAnchor>
  <xdr:twoCellAnchor>
    <xdr:from>
      <xdr:col>11</xdr:col>
      <xdr:colOff>298450</xdr:colOff>
      <xdr:row>24</xdr:row>
      <xdr:rowOff>133350</xdr:rowOff>
    </xdr:from>
    <xdr:to>
      <xdr:col>13</xdr:col>
      <xdr:colOff>203200</xdr:colOff>
      <xdr:row>26</xdr:row>
      <xdr:rowOff>95250</xdr:rowOff>
    </xdr:to>
    <xdr:sp macro="" textlink="">
      <xdr:nvSpPr>
        <xdr:cNvPr id="21" name="角丸四角形 20"/>
        <xdr:cNvSpPr/>
      </xdr:nvSpPr>
      <xdr:spPr>
        <a:xfrm>
          <a:off x="7004050" y="4197350"/>
          <a:ext cx="1123950" cy="292100"/>
        </a:xfrm>
        <a:prstGeom prst="roundRect">
          <a:avLst/>
        </a:prstGeom>
        <a:noFill/>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13</xdr:col>
      <xdr:colOff>95250</xdr:colOff>
      <xdr:row>23</xdr:row>
      <xdr:rowOff>146050</xdr:rowOff>
    </xdr:from>
    <xdr:ext cx="349250" cy="325730"/>
    <xdr:sp macro="" textlink="">
      <xdr:nvSpPr>
        <xdr:cNvPr id="22" name="テキスト ボックス 21"/>
        <xdr:cNvSpPr txBox="1"/>
      </xdr:nvSpPr>
      <xdr:spPr>
        <a:xfrm>
          <a:off x="8020050" y="4044950"/>
          <a:ext cx="34925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cap="none" spc="0">
              <a:ln w="12700">
                <a:solidFill>
                  <a:schemeClr val="accent5"/>
                </a:solidFill>
                <a:prstDash val="solid"/>
              </a:ln>
              <a:pattFill prst="ltDnDiag">
                <a:fgClr>
                  <a:schemeClr val="accent5">
                    <a:lumMod val="60000"/>
                    <a:lumOff val="40000"/>
                  </a:schemeClr>
                </a:fgClr>
                <a:bgClr>
                  <a:schemeClr val="bg1"/>
                </a:bgClr>
              </a:pattFill>
              <a:effectLst/>
            </a:rPr>
            <a:t>⑦</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400050</xdr:colOff>
          <xdr:row>2</xdr:row>
          <xdr:rowOff>25400</xdr:rowOff>
        </xdr:from>
        <xdr:to>
          <xdr:col>2</xdr:col>
          <xdr:colOff>0</xdr:colOff>
          <xdr:row>2</xdr:row>
          <xdr:rowOff>317500</xdr:rowOff>
        </xdr:to>
        <xdr:sp macro="" textlink="">
          <xdr:nvSpPr>
            <xdr:cNvPr id="4099" name="Spinner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2</xdr:row>
          <xdr:rowOff>25400</xdr:rowOff>
        </xdr:from>
        <xdr:to>
          <xdr:col>5</xdr:col>
          <xdr:colOff>6350</xdr:colOff>
          <xdr:row>2</xdr:row>
          <xdr:rowOff>317500</xdr:rowOff>
        </xdr:to>
        <xdr:sp macro="" textlink="">
          <xdr:nvSpPr>
            <xdr:cNvPr id="4100" name="Spinner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7651</xdr:colOff>
      <xdr:row>6</xdr:row>
      <xdr:rowOff>7650</xdr:rowOff>
    </xdr:from>
    <xdr:to>
      <xdr:col>2</xdr:col>
      <xdr:colOff>0</xdr:colOff>
      <xdr:row>8</xdr:row>
      <xdr:rowOff>160663</xdr:rowOff>
    </xdr:to>
    <xdr:cxnSp macro="">
      <xdr:nvCxnSpPr>
        <xdr:cNvPr id="3" name="直線コネクタ 2"/>
        <xdr:cNvCxnSpPr/>
      </xdr:nvCxnSpPr>
      <xdr:spPr>
        <a:xfrm>
          <a:off x="7651" y="1744337"/>
          <a:ext cx="1216445" cy="688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7651</xdr:colOff>
      <xdr:row>6</xdr:row>
      <xdr:rowOff>7650</xdr:rowOff>
    </xdr:from>
    <xdr:to>
      <xdr:col>19</xdr:col>
      <xdr:colOff>0</xdr:colOff>
      <xdr:row>8</xdr:row>
      <xdr:rowOff>160663</xdr:rowOff>
    </xdr:to>
    <xdr:cxnSp macro="">
      <xdr:nvCxnSpPr>
        <xdr:cNvPr id="9" name="直線コネクタ 8"/>
        <xdr:cNvCxnSpPr/>
      </xdr:nvCxnSpPr>
      <xdr:spPr>
        <a:xfrm>
          <a:off x="7651" y="1430520"/>
          <a:ext cx="1285868" cy="6939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400050</xdr:colOff>
          <xdr:row>2</xdr:row>
          <xdr:rowOff>25400</xdr:rowOff>
        </xdr:from>
        <xdr:to>
          <xdr:col>2</xdr:col>
          <xdr:colOff>0</xdr:colOff>
          <xdr:row>2</xdr:row>
          <xdr:rowOff>317500</xdr:rowOff>
        </xdr:to>
        <xdr:sp macro="" textlink="">
          <xdr:nvSpPr>
            <xdr:cNvPr id="6145" name="Spinner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2</xdr:row>
          <xdr:rowOff>25400</xdr:rowOff>
        </xdr:from>
        <xdr:to>
          <xdr:col>5</xdr:col>
          <xdr:colOff>6350</xdr:colOff>
          <xdr:row>2</xdr:row>
          <xdr:rowOff>317500</xdr:rowOff>
        </xdr:to>
        <xdr:sp macro="" textlink="">
          <xdr:nvSpPr>
            <xdr:cNvPr id="6146" name="Spinner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7651</xdr:colOff>
      <xdr:row>6</xdr:row>
      <xdr:rowOff>7650</xdr:rowOff>
    </xdr:from>
    <xdr:to>
      <xdr:col>2</xdr:col>
      <xdr:colOff>0</xdr:colOff>
      <xdr:row>8</xdr:row>
      <xdr:rowOff>160663</xdr:rowOff>
    </xdr:to>
    <xdr:cxnSp macro="">
      <xdr:nvCxnSpPr>
        <xdr:cNvPr id="4" name="直線コネクタ 3"/>
        <xdr:cNvCxnSpPr/>
      </xdr:nvCxnSpPr>
      <xdr:spPr>
        <a:xfrm>
          <a:off x="7651" y="1423700"/>
          <a:ext cx="1160749" cy="6864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7651</xdr:colOff>
      <xdr:row>6</xdr:row>
      <xdr:rowOff>7650</xdr:rowOff>
    </xdr:from>
    <xdr:to>
      <xdr:col>19</xdr:col>
      <xdr:colOff>0</xdr:colOff>
      <xdr:row>8</xdr:row>
      <xdr:rowOff>160663</xdr:rowOff>
    </xdr:to>
    <xdr:cxnSp macro="">
      <xdr:nvCxnSpPr>
        <xdr:cNvPr id="5" name="直線コネクタ 4"/>
        <xdr:cNvCxnSpPr/>
      </xdr:nvCxnSpPr>
      <xdr:spPr>
        <a:xfrm>
          <a:off x="10358151" y="1423700"/>
          <a:ext cx="1135349" cy="6864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35"/>
  <sheetViews>
    <sheetView workbookViewId="0">
      <selection activeCell="O30" sqref="O30"/>
    </sheetView>
  </sheetViews>
  <sheetFormatPr defaultRowHeight="13" x14ac:dyDescent="0.2"/>
  <sheetData>
    <row r="1" spans="1:26" ht="21" x14ac:dyDescent="0.2">
      <c r="A1" s="2" t="s">
        <v>37</v>
      </c>
    </row>
    <row r="3" spans="1:26" s="1" customFormat="1" x14ac:dyDescent="0.2">
      <c r="N3" s="3" t="s">
        <v>38</v>
      </c>
      <c r="O3" s="88" t="s">
        <v>54</v>
      </c>
      <c r="P3"/>
      <c r="Q3"/>
      <c r="R3"/>
      <c r="S3"/>
      <c r="T3"/>
      <c r="U3"/>
      <c r="V3"/>
      <c r="W3"/>
      <c r="X3"/>
      <c r="Y3"/>
      <c r="Z3"/>
    </row>
    <row r="4" spans="1:26" s="1" customFormat="1" x14ac:dyDescent="0.2">
      <c r="N4" s="3" t="s">
        <v>39</v>
      </c>
      <c r="O4" t="s">
        <v>42</v>
      </c>
      <c r="P4"/>
      <c r="Q4"/>
      <c r="R4"/>
      <c r="S4"/>
      <c r="T4"/>
      <c r="U4"/>
      <c r="V4"/>
      <c r="W4"/>
      <c r="X4"/>
      <c r="Y4"/>
      <c r="Z4"/>
    </row>
    <row r="5" spans="1:26" s="1" customFormat="1" x14ac:dyDescent="0.2">
      <c r="N5" s="3" t="s">
        <v>40</v>
      </c>
      <c r="O5" t="s">
        <v>41</v>
      </c>
      <c r="P5"/>
      <c r="Q5"/>
      <c r="R5"/>
      <c r="S5"/>
      <c r="T5"/>
      <c r="U5"/>
      <c r="V5"/>
      <c r="W5"/>
      <c r="X5"/>
      <c r="Y5"/>
      <c r="Z5"/>
    </row>
    <row r="6" spans="1:26" s="1" customFormat="1" x14ac:dyDescent="0.2">
      <c r="N6" s="3" t="s">
        <v>55</v>
      </c>
      <c r="O6" t="s">
        <v>43</v>
      </c>
      <c r="P6"/>
      <c r="Q6"/>
      <c r="R6"/>
      <c r="S6"/>
      <c r="T6"/>
      <c r="U6"/>
      <c r="V6"/>
      <c r="W6"/>
      <c r="X6"/>
      <c r="Y6"/>
      <c r="Z6"/>
    </row>
    <row r="7" spans="1:26" s="1" customFormat="1" x14ac:dyDescent="0.2">
      <c r="N7" s="3"/>
      <c r="O7" t="s">
        <v>53</v>
      </c>
      <c r="P7"/>
      <c r="Q7"/>
      <c r="R7"/>
      <c r="S7"/>
      <c r="T7"/>
      <c r="U7"/>
      <c r="V7"/>
      <c r="W7"/>
      <c r="X7"/>
      <c r="Y7"/>
      <c r="Z7"/>
    </row>
    <row r="8" spans="1:26" s="1" customFormat="1" x14ac:dyDescent="0.2">
      <c r="N8" s="3" t="s">
        <v>48</v>
      </c>
      <c r="O8" t="s">
        <v>44</v>
      </c>
      <c r="P8"/>
      <c r="Q8"/>
      <c r="R8"/>
      <c r="S8"/>
      <c r="T8"/>
      <c r="U8"/>
      <c r="V8"/>
      <c r="W8"/>
      <c r="X8"/>
      <c r="Y8"/>
      <c r="Z8"/>
    </row>
    <row r="9" spans="1:26" s="1" customFormat="1" x14ac:dyDescent="0.2">
      <c r="N9" s="3"/>
      <c r="O9" t="s">
        <v>45</v>
      </c>
      <c r="P9"/>
      <c r="Q9"/>
      <c r="R9"/>
      <c r="S9"/>
      <c r="T9"/>
      <c r="U9"/>
      <c r="V9"/>
      <c r="W9"/>
      <c r="X9"/>
      <c r="Y9"/>
      <c r="Z9"/>
    </row>
    <row r="10" spans="1:26" s="1" customFormat="1" x14ac:dyDescent="0.2">
      <c r="N10" s="3" t="s">
        <v>56</v>
      </c>
      <c r="O10" t="s">
        <v>46</v>
      </c>
      <c r="P10"/>
      <c r="Q10"/>
      <c r="R10"/>
      <c r="S10"/>
      <c r="T10"/>
      <c r="U10"/>
      <c r="V10"/>
      <c r="W10"/>
      <c r="X10"/>
      <c r="Y10"/>
      <c r="Z10"/>
    </row>
    <row r="11" spans="1:26" s="1" customFormat="1" x14ac:dyDescent="0.2">
      <c r="N11"/>
      <c r="O11" t="s">
        <v>47</v>
      </c>
      <c r="P11"/>
      <c r="Q11"/>
      <c r="R11"/>
      <c r="S11"/>
      <c r="T11"/>
      <c r="U11"/>
      <c r="V11"/>
      <c r="W11"/>
      <c r="X11"/>
      <c r="Y11"/>
      <c r="Z11"/>
    </row>
    <row r="12" spans="1:26" s="1" customFormat="1" x14ac:dyDescent="0.2">
      <c r="N12" s="3" t="s">
        <v>57</v>
      </c>
      <c r="O12" t="s">
        <v>49</v>
      </c>
      <c r="P12"/>
      <c r="Q12"/>
      <c r="R12"/>
      <c r="S12"/>
      <c r="T12"/>
      <c r="U12"/>
      <c r="V12"/>
      <c r="W12"/>
      <c r="X12"/>
      <c r="Y12"/>
      <c r="Z12"/>
    </row>
    <row r="13" spans="1:26" s="1" customFormat="1" x14ac:dyDescent="0.2">
      <c r="N13"/>
      <c r="O13"/>
      <c r="P13"/>
      <c r="Q13"/>
      <c r="R13"/>
      <c r="S13"/>
      <c r="T13"/>
      <c r="U13"/>
      <c r="V13"/>
      <c r="W13"/>
      <c r="X13"/>
      <c r="Y13"/>
      <c r="Z13"/>
    </row>
    <row r="14" spans="1:26" s="1" customFormat="1" x14ac:dyDescent="0.2">
      <c r="N14"/>
      <c r="O14"/>
      <c r="P14"/>
      <c r="Q14"/>
      <c r="R14"/>
      <c r="S14"/>
      <c r="T14"/>
      <c r="U14"/>
      <c r="V14"/>
      <c r="W14"/>
      <c r="X14"/>
      <c r="Y14"/>
      <c r="Z14"/>
    </row>
    <row r="15" spans="1:26" s="1" customFormat="1" x14ac:dyDescent="0.2">
      <c r="N15"/>
      <c r="O15"/>
      <c r="P15"/>
      <c r="Q15"/>
      <c r="R15"/>
      <c r="S15"/>
      <c r="T15"/>
      <c r="U15"/>
      <c r="V15"/>
      <c r="W15"/>
      <c r="X15"/>
      <c r="Y15"/>
      <c r="Z15"/>
    </row>
    <row r="16" spans="1:26" s="1" customFormat="1" x14ac:dyDescent="0.2">
      <c r="N16"/>
      <c r="O16"/>
      <c r="P16"/>
      <c r="Q16"/>
      <c r="R16"/>
      <c r="S16" t="s">
        <v>50</v>
      </c>
      <c r="T16"/>
      <c r="U16"/>
      <c r="V16"/>
      <c r="W16"/>
      <c r="X16"/>
      <c r="Y16"/>
      <c r="Z16"/>
    </row>
    <row r="17" spans="14:26" s="1" customFormat="1" x14ac:dyDescent="0.2">
      <c r="N17"/>
      <c r="O17"/>
      <c r="P17"/>
      <c r="Q17"/>
      <c r="R17"/>
      <c r="S17" t="s">
        <v>51</v>
      </c>
      <c r="T17"/>
      <c r="U17"/>
      <c r="V17"/>
      <c r="W17"/>
      <c r="X17"/>
      <c r="Y17"/>
      <c r="Z17"/>
    </row>
    <row r="18" spans="14:26" s="1" customFormat="1" x14ac:dyDescent="0.2">
      <c r="N18"/>
      <c r="O18"/>
      <c r="P18"/>
      <c r="Q18"/>
      <c r="R18"/>
      <c r="S18" t="s">
        <v>52</v>
      </c>
      <c r="T18"/>
      <c r="U18"/>
      <c r="V18"/>
      <c r="W18"/>
      <c r="X18"/>
      <c r="Y18"/>
      <c r="Z18"/>
    </row>
    <row r="19" spans="14:26" s="1" customFormat="1" x14ac:dyDescent="0.2">
      <c r="N19"/>
      <c r="O19"/>
      <c r="P19"/>
      <c r="Q19"/>
      <c r="R19"/>
      <c r="S19"/>
      <c r="T19"/>
      <c r="U19"/>
      <c r="V19"/>
      <c r="W19"/>
      <c r="X19"/>
      <c r="Y19"/>
      <c r="Z19"/>
    </row>
    <row r="20" spans="14:26" s="1" customFormat="1" x14ac:dyDescent="0.2">
      <c r="N20"/>
      <c r="O20"/>
      <c r="P20"/>
      <c r="Q20"/>
      <c r="R20"/>
      <c r="S20"/>
      <c r="T20"/>
      <c r="U20"/>
      <c r="V20"/>
      <c r="W20"/>
      <c r="X20"/>
      <c r="Y20"/>
      <c r="Z20"/>
    </row>
    <row r="21" spans="14:26" s="1" customFormat="1" x14ac:dyDescent="0.2">
      <c r="N21"/>
      <c r="O21"/>
      <c r="P21"/>
      <c r="Q21"/>
      <c r="R21"/>
      <c r="S21"/>
      <c r="T21"/>
      <c r="U21"/>
      <c r="V21"/>
      <c r="W21"/>
      <c r="X21"/>
      <c r="Y21"/>
      <c r="Z21"/>
    </row>
    <row r="22" spans="14:26" s="1" customFormat="1" x14ac:dyDescent="0.2"/>
    <row r="23" spans="14:26" s="1" customFormat="1" x14ac:dyDescent="0.2"/>
    <row r="24" spans="14:26" s="1" customFormat="1" x14ac:dyDescent="0.2"/>
    <row r="25" spans="14:26" s="1" customFormat="1" x14ac:dyDescent="0.2"/>
    <row r="26" spans="14:26" s="1" customFormat="1" x14ac:dyDescent="0.2"/>
    <row r="27" spans="14:26" s="1" customFormat="1" x14ac:dyDescent="0.2"/>
    <row r="28" spans="14:26" s="1" customFormat="1" x14ac:dyDescent="0.2"/>
    <row r="29" spans="14:26" s="1" customFormat="1" x14ac:dyDescent="0.2"/>
    <row r="30" spans="14:26" s="1" customFormat="1" x14ac:dyDescent="0.2"/>
    <row r="31" spans="14:26" s="1" customFormat="1" x14ac:dyDescent="0.2"/>
    <row r="32" spans="14:26" s="1" customFormat="1" x14ac:dyDescent="0.2"/>
    <row r="33" s="1" customFormat="1" x14ac:dyDescent="0.2"/>
    <row r="34" s="1" customFormat="1" x14ac:dyDescent="0.2"/>
    <row r="35" s="1" customFormat="1" x14ac:dyDescent="0.2"/>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50"/>
  <sheetViews>
    <sheetView view="pageBreakPreview" zoomScale="40" zoomScaleNormal="59" zoomScaleSheetLayoutView="40" workbookViewId="0">
      <selection activeCell="AP29" sqref="AP29"/>
    </sheetView>
  </sheetViews>
  <sheetFormatPr defaultColWidth="9.1796875" defaultRowHeight="14" x14ac:dyDescent="0.2"/>
  <cols>
    <col min="1" max="2" width="8.36328125" style="4" customWidth="1"/>
    <col min="3" max="3" width="9.1796875" style="4" customWidth="1"/>
    <col min="4" max="16" width="9.1796875" style="4"/>
    <col min="17" max="17" width="2.90625" style="62" customWidth="1"/>
    <col min="18" max="19" width="8.1796875" style="4" customWidth="1"/>
    <col min="20" max="16384" width="9.1796875" style="4"/>
  </cols>
  <sheetData>
    <row r="1" spans="1:30" ht="28" x14ac:dyDescent="0.2">
      <c r="A1" s="51" t="s">
        <v>0</v>
      </c>
      <c r="AC1" s="69">
        <f ca="1">TODAY()</f>
        <v>42535</v>
      </c>
      <c r="AD1" s="69"/>
    </row>
    <row r="2" spans="1:30" ht="14.5" thickBot="1" x14ac:dyDescent="0.25"/>
    <row r="3" spans="1:30" ht="26.5" customHeight="1" thickTop="1" thickBot="1" x14ac:dyDescent="0.25">
      <c r="C3" s="52">
        <v>2016</v>
      </c>
      <c r="D3" s="4" t="s">
        <v>30</v>
      </c>
      <c r="F3" s="52">
        <v>6</v>
      </c>
      <c r="G3" s="4" t="s">
        <v>31</v>
      </c>
      <c r="H3" s="6"/>
      <c r="I3" s="5"/>
      <c r="K3" s="6"/>
      <c r="L3" s="6"/>
      <c r="M3" s="6"/>
      <c r="N3" s="6"/>
      <c r="O3" s="6"/>
      <c r="P3" s="6"/>
      <c r="Q3" s="59"/>
      <c r="R3" s="5"/>
      <c r="S3" s="5"/>
      <c r="Z3" s="6"/>
      <c r="AA3" s="6"/>
    </row>
    <row r="4" spans="1:30" ht="14.5" thickTop="1" x14ac:dyDescent="0.2"/>
    <row r="5" spans="1:30" x14ac:dyDescent="0.2">
      <c r="C5" s="87" t="s">
        <v>5</v>
      </c>
      <c r="D5" s="87"/>
      <c r="E5" s="87"/>
      <c r="F5" s="87"/>
      <c r="G5" s="87"/>
      <c r="H5" s="87"/>
      <c r="I5" s="87"/>
      <c r="J5" s="87"/>
      <c r="K5" s="87"/>
      <c r="L5" s="87"/>
      <c r="M5" s="87"/>
      <c r="N5" s="87"/>
      <c r="O5" s="87"/>
      <c r="P5" s="87"/>
      <c r="Q5" s="59"/>
      <c r="R5" s="5"/>
      <c r="S5" s="5"/>
      <c r="T5" s="81" t="s">
        <v>1</v>
      </c>
      <c r="U5" s="81"/>
      <c r="V5" s="81"/>
      <c r="W5" s="81"/>
      <c r="X5" s="81"/>
      <c r="Y5" s="81"/>
      <c r="Z5" s="81"/>
      <c r="AA5" s="81"/>
      <c r="AB5" s="81"/>
      <c r="AC5" s="81"/>
      <c r="AD5" s="81"/>
    </row>
    <row r="6" spans="1:30" x14ac:dyDescent="0.2">
      <c r="C6" s="70" t="s">
        <v>6</v>
      </c>
      <c r="D6" s="71"/>
      <c r="E6" s="71"/>
      <c r="F6" s="71"/>
      <c r="G6" s="72"/>
      <c r="H6" s="73" t="s">
        <v>7</v>
      </c>
      <c r="I6" s="74"/>
      <c r="J6" s="74"/>
      <c r="K6" s="74"/>
      <c r="L6" s="74"/>
      <c r="M6" s="74"/>
      <c r="N6" s="75"/>
      <c r="O6" s="86" t="s">
        <v>3</v>
      </c>
      <c r="P6" s="67"/>
      <c r="Q6" s="59"/>
      <c r="R6" s="5"/>
      <c r="S6" s="5"/>
      <c r="T6" s="82" t="s">
        <v>6</v>
      </c>
      <c r="U6" s="82"/>
      <c r="V6" s="82"/>
      <c r="W6" s="82"/>
      <c r="X6" s="83" t="s">
        <v>7</v>
      </c>
      <c r="Y6" s="83"/>
      <c r="Z6" s="83"/>
      <c r="AA6" s="83"/>
      <c r="AB6" s="83"/>
      <c r="AC6" s="67" t="s">
        <v>3</v>
      </c>
      <c r="AD6" s="67"/>
    </row>
    <row r="7" spans="1:30" ht="27.5" customHeight="1" x14ac:dyDescent="0.2">
      <c r="A7" s="7"/>
      <c r="B7" s="8" t="s">
        <v>34</v>
      </c>
      <c r="C7" s="90"/>
      <c r="D7" s="90"/>
      <c r="E7" s="90"/>
      <c r="F7" s="90"/>
      <c r="G7" s="90"/>
      <c r="H7" s="91"/>
      <c r="I7" s="91"/>
      <c r="J7" s="91"/>
      <c r="K7" s="91"/>
      <c r="L7" s="91"/>
      <c r="M7" s="91"/>
      <c r="N7" s="91"/>
      <c r="O7" s="11" t="s">
        <v>6</v>
      </c>
      <c r="P7" s="12" t="s">
        <v>7</v>
      </c>
      <c r="Q7" s="60"/>
      <c r="R7" s="7"/>
      <c r="S7" s="8" t="s">
        <v>34</v>
      </c>
      <c r="T7" s="90"/>
      <c r="U7" s="90"/>
      <c r="V7" s="90"/>
      <c r="W7" s="95"/>
      <c r="X7" s="91"/>
      <c r="Y7" s="91"/>
      <c r="Z7" s="91"/>
      <c r="AA7" s="91"/>
      <c r="AB7" s="95"/>
      <c r="AC7" s="14" t="s">
        <v>6</v>
      </c>
      <c r="AD7" s="12" t="s">
        <v>7</v>
      </c>
    </row>
    <row r="8" spans="1:30" ht="14.5" customHeight="1" x14ac:dyDescent="0.2">
      <c r="A8" s="15"/>
      <c r="B8" s="16" t="s">
        <v>2</v>
      </c>
      <c r="C8" s="92"/>
      <c r="D8" s="92"/>
      <c r="E8" s="92"/>
      <c r="F8" s="92"/>
      <c r="G8" s="92"/>
      <c r="H8" s="92"/>
      <c r="I8" s="92"/>
      <c r="J8" s="92"/>
      <c r="K8" s="92"/>
      <c r="L8" s="92"/>
      <c r="M8" s="92"/>
      <c r="N8" s="92"/>
      <c r="O8" s="97"/>
      <c r="P8" s="97"/>
      <c r="Q8" s="60"/>
      <c r="R8" s="15"/>
      <c r="S8" s="16" t="s">
        <v>2</v>
      </c>
      <c r="T8" s="92"/>
      <c r="U8" s="92"/>
      <c r="V8" s="92"/>
      <c r="W8" s="92"/>
      <c r="X8" s="92"/>
      <c r="Y8" s="92"/>
      <c r="Z8" s="92"/>
      <c r="AA8" s="92"/>
      <c r="AB8" s="96"/>
      <c r="AC8" s="99"/>
      <c r="AD8" s="99"/>
    </row>
    <row r="9" spans="1:30" ht="13.5" customHeight="1" x14ac:dyDescent="0.2">
      <c r="A9" s="19" t="s">
        <v>36</v>
      </c>
      <c r="B9" s="20" t="s">
        <v>35</v>
      </c>
      <c r="C9" s="93"/>
      <c r="D9" s="93"/>
      <c r="E9" s="93"/>
      <c r="F9" s="93"/>
      <c r="G9" s="93"/>
      <c r="H9" s="94"/>
      <c r="I9" s="94"/>
      <c r="J9" s="94"/>
      <c r="K9" s="94"/>
      <c r="L9" s="94"/>
      <c r="M9" s="94"/>
      <c r="N9" s="94"/>
      <c r="O9" s="98"/>
      <c r="P9" s="98"/>
      <c r="Q9" s="60"/>
      <c r="R9" s="19" t="s">
        <v>36</v>
      </c>
      <c r="S9" s="20" t="s">
        <v>35</v>
      </c>
      <c r="T9" s="93"/>
      <c r="U9" s="93"/>
      <c r="V9" s="93"/>
      <c r="W9" s="93"/>
      <c r="X9" s="94"/>
      <c r="Y9" s="94"/>
      <c r="Z9" s="94"/>
      <c r="AA9" s="94"/>
      <c r="AB9" s="94"/>
      <c r="AC9" s="99"/>
      <c r="AD9" s="99"/>
    </row>
    <row r="10" spans="1:30" ht="18" customHeight="1" x14ac:dyDescent="0.2">
      <c r="A10" s="23">
        <f>DATE($C$3,$F$3,1)</f>
        <v>42522</v>
      </c>
      <c r="B10" s="24">
        <f>WEEKDAY(A10)</f>
        <v>4</v>
      </c>
      <c r="C10" s="100"/>
      <c r="D10" s="101"/>
      <c r="E10" s="101"/>
      <c r="F10" s="101"/>
      <c r="G10" s="102"/>
      <c r="H10" s="100"/>
      <c r="I10" s="101"/>
      <c r="J10" s="101"/>
      <c r="K10" s="101"/>
      <c r="L10" s="101"/>
      <c r="M10" s="101"/>
      <c r="N10" s="102"/>
      <c r="O10" s="28">
        <f t="shared" ref="O10:O40" si="0">COUNTIF(C10:F10,1)</f>
        <v>0</v>
      </c>
      <c r="P10" s="28">
        <f>COUNTIF(H10:L10,1)</f>
        <v>0</v>
      </c>
      <c r="Q10" s="63"/>
      <c r="R10" s="23">
        <f>DATE($C$3,$F$3,1)</f>
        <v>42522</v>
      </c>
      <c r="S10" s="24">
        <f>WEEKDAY(R10)</f>
        <v>4</v>
      </c>
      <c r="T10" s="100"/>
      <c r="U10" s="101"/>
      <c r="V10" s="101"/>
      <c r="W10" s="102"/>
      <c r="X10" s="100"/>
      <c r="Y10" s="101"/>
      <c r="Z10" s="101"/>
      <c r="AA10" s="101"/>
      <c r="AB10" s="102"/>
      <c r="AC10" s="28">
        <f>COUNTIF(T10:W10,1)</f>
        <v>0</v>
      </c>
      <c r="AD10" s="28">
        <f>COUNTIF(X10:AB10,1)</f>
        <v>0</v>
      </c>
    </row>
    <row r="11" spans="1:30" ht="18" customHeight="1" x14ac:dyDescent="0.2">
      <c r="A11" s="29">
        <f t="shared" ref="A11:A39" si="1">IF(DAY(A10+1)=1,"",A10+1)</f>
        <v>42523</v>
      </c>
      <c r="B11" s="30">
        <f t="shared" ref="B11:B39" si="2">IF(A11="","",WEEKDAY(A11))</f>
        <v>5</v>
      </c>
      <c r="C11" s="103"/>
      <c r="D11" s="104"/>
      <c r="E11" s="104"/>
      <c r="F11" s="104"/>
      <c r="G11" s="105"/>
      <c r="H11" s="103"/>
      <c r="I11" s="104"/>
      <c r="J11" s="104"/>
      <c r="K11" s="104"/>
      <c r="L11" s="104"/>
      <c r="M11" s="104"/>
      <c r="N11" s="105"/>
      <c r="O11" s="34">
        <f t="shared" si="0"/>
        <v>0</v>
      </c>
      <c r="P11" s="34">
        <f t="shared" ref="P11:P40" si="3">COUNTIF(H11:L11,1)</f>
        <v>0</v>
      </c>
      <c r="Q11" s="63"/>
      <c r="R11" s="29">
        <f t="shared" ref="R11:R39" si="4">IF(DAY(R10+1)=1,"",R10+1)</f>
        <v>42523</v>
      </c>
      <c r="S11" s="30">
        <f t="shared" ref="S11:S39" si="5">IF(R11="","",WEEKDAY(R11))</f>
        <v>5</v>
      </c>
      <c r="T11" s="103"/>
      <c r="U11" s="104"/>
      <c r="V11" s="104"/>
      <c r="W11" s="105"/>
      <c r="X11" s="103"/>
      <c r="Y11" s="104"/>
      <c r="Z11" s="104"/>
      <c r="AA11" s="104"/>
      <c r="AB11" s="105"/>
      <c r="AC11" s="34">
        <f>COUNTIF(T11:W11,1)</f>
        <v>0</v>
      </c>
      <c r="AD11" s="34">
        <f t="shared" ref="AD11:AD40" si="6">COUNTIF(X11:AB11,1)</f>
        <v>0</v>
      </c>
    </row>
    <row r="12" spans="1:30" ht="18" customHeight="1" x14ac:dyDescent="0.2">
      <c r="A12" s="29">
        <f t="shared" si="1"/>
        <v>42524</v>
      </c>
      <c r="B12" s="30">
        <f t="shared" si="2"/>
        <v>6</v>
      </c>
      <c r="C12" s="103"/>
      <c r="D12" s="104"/>
      <c r="E12" s="104"/>
      <c r="F12" s="104"/>
      <c r="G12" s="105"/>
      <c r="H12" s="103"/>
      <c r="I12" s="104"/>
      <c r="J12" s="104"/>
      <c r="K12" s="104"/>
      <c r="L12" s="104"/>
      <c r="M12" s="104"/>
      <c r="N12" s="105"/>
      <c r="O12" s="34">
        <f t="shared" si="0"/>
        <v>0</v>
      </c>
      <c r="P12" s="34">
        <f t="shared" si="3"/>
        <v>0</v>
      </c>
      <c r="Q12" s="63"/>
      <c r="R12" s="29">
        <f t="shared" si="4"/>
        <v>42524</v>
      </c>
      <c r="S12" s="30">
        <f t="shared" si="5"/>
        <v>6</v>
      </c>
      <c r="T12" s="103"/>
      <c r="U12" s="104"/>
      <c r="V12" s="104"/>
      <c r="W12" s="105"/>
      <c r="X12" s="103"/>
      <c r="Y12" s="104"/>
      <c r="Z12" s="104"/>
      <c r="AA12" s="104"/>
      <c r="AB12" s="105"/>
      <c r="AC12" s="34">
        <f t="shared" ref="AC12:AC40" si="7">COUNTIF(T12:W12,1)</f>
        <v>0</v>
      </c>
      <c r="AD12" s="34">
        <f t="shared" si="6"/>
        <v>0</v>
      </c>
    </row>
    <row r="13" spans="1:30" ht="18" customHeight="1" x14ac:dyDescent="0.2">
      <c r="A13" s="29">
        <f t="shared" si="1"/>
        <v>42525</v>
      </c>
      <c r="B13" s="30">
        <f t="shared" si="2"/>
        <v>7</v>
      </c>
      <c r="C13" s="103"/>
      <c r="D13" s="104"/>
      <c r="E13" s="104"/>
      <c r="F13" s="104"/>
      <c r="G13" s="105"/>
      <c r="H13" s="103"/>
      <c r="I13" s="104"/>
      <c r="J13" s="104"/>
      <c r="K13" s="104"/>
      <c r="L13" s="104"/>
      <c r="M13" s="104"/>
      <c r="N13" s="105"/>
      <c r="O13" s="34">
        <f t="shared" si="0"/>
        <v>0</v>
      </c>
      <c r="P13" s="34">
        <f t="shared" si="3"/>
        <v>0</v>
      </c>
      <c r="Q13" s="63"/>
      <c r="R13" s="29">
        <f t="shared" si="4"/>
        <v>42525</v>
      </c>
      <c r="S13" s="30">
        <f t="shared" si="5"/>
        <v>7</v>
      </c>
      <c r="T13" s="103"/>
      <c r="U13" s="104"/>
      <c r="V13" s="104"/>
      <c r="W13" s="105"/>
      <c r="X13" s="103"/>
      <c r="Y13" s="104"/>
      <c r="Z13" s="104"/>
      <c r="AA13" s="104"/>
      <c r="AB13" s="105"/>
      <c r="AC13" s="34">
        <f t="shared" si="7"/>
        <v>0</v>
      </c>
      <c r="AD13" s="34">
        <f t="shared" si="6"/>
        <v>0</v>
      </c>
    </row>
    <row r="14" spans="1:30" ht="18" customHeight="1" x14ac:dyDescent="0.2">
      <c r="A14" s="29">
        <f t="shared" si="1"/>
        <v>42526</v>
      </c>
      <c r="B14" s="30">
        <f t="shared" si="2"/>
        <v>1</v>
      </c>
      <c r="C14" s="103"/>
      <c r="D14" s="104"/>
      <c r="E14" s="104"/>
      <c r="F14" s="104"/>
      <c r="G14" s="105"/>
      <c r="H14" s="103"/>
      <c r="I14" s="104"/>
      <c r="J14" s="104"/>
      <c r="K14" s="104"/>
      <c r="L14" s="104"/>
      <c r="M14" s="104"/>
      <c r="N14" s="105"/>
      <c r="O14" s="34">
        <f t="shared" si="0"/>
        <v>0</v>
      </c>
      <c r="P14" s="34">
        <f t="shared" si="3"/>
        <v>0</v>
      </c>
      <c r="Q14" s="63"/>
      <c r="R14" s="29">
        <f t="shared" si="4"/>
        <v>42526</v>
      </c>
      <c r="S14" s="30">
        <f t="shared" si="5"/>
        <v>1</v>
      </c>
      <c r="T14" s="103"/>
      <c r="U14" s="104"/>
      <c r="V14" s="104"/>
      <c r="W14" s="105"/>
      <c r="X14" s="103"/>
      <c r="Y14" s="104"/>
      <c r="Z14" s="104"/>
      <c r="AA14" s="104"/>
      <c r="AB14" s="105"/>
      <c r="AC14" s="34">
        <f t="shared" si="7"/>
        <v>0</v>
      </c>
      <c r="AD14" s="34">
        <f t="shared" si="6"/>
        <v>0</v>
      </c>
    </row>
    <row r="15" spans="1:30" ht="18" customHeight="1" x14ac:dyDescent="0.2">
      <c r="A15" s="29">
        <f t="shared" si="1"/>
        <v>42527</v>
      </c>
      <c r="B15" s="30">
        <f t="shared" si="2"/>
        <v>2</v>
      </c>
      <c r="C15" s="103"/>
      <c r="D15" s="104"/>
      <c r="E15" s="104"/>
      <c r="F15" s="104"/>
      <c r="G15" s="105"/>
      <c r="H15" s="103"/>
      <c r="I15" s="104"/>
      <c r="J15" s="104"/>
      <c r="K15" s="104"/>
      <c r="L15" s="104"/>
      <c r="M15" s="104"/>
      <c r="N15" s="105"/>
      <c r="O15" s="34">
        <f t="shared" si="0"/>
        <v>0</v>
      </c>
      <c r="P15" s="34">
        <f t="shared" si="3"/>
        <v>0</v>
      </c>
      <c r="Q15" s="63"/>
      <c r="R15" s="29">
        <f t="shared" si="4"/>
        <v>42527</v>
      </c>
      <c r="S15" s="30">
        <f t="shared" si="5"/>
        <v>2</v>
      </c>
      <c r="T15" s="103"/>
      <c r="U15" s="104"/>
      <c r="V15" s="104"/>
      <c r="W15" s="105"/>
      <c r="X15" s="103"/>
      <c r="Y15" s="104"/>
      <c r="Z15" s="104"/>
      <c r="AA15" s="104"/>
      <c r="AB15" s="105"/>
      <c r="AC15" s="34">
        <f t="shared" si="7"/>
        <v>0</v>
      </c>
      <c r="AD15" s="34">
        <f t="shared" si="6"/>
        <v>0</v>
      </c>
    </row>
    <row r="16" spans="1:30" ht="18" customHeight="1" x14ac:dyDescent="0.2">
      <c r="A16" s="29">
        <f t="shared" si="1"/>
        <v>42528</v>
      </c>
      <c r="B16" s="30">
        <f t="shared" si="2"/>
        <v>3</v>
      </c>
      <c r="C16" s="103"/>
      <c r="D16" s="104"/>
      <c r="E16" s="104"/>
      <c r="F16" s="104"/>
      <c r="G16" s="105"/>
      <c r="H16" s="103"/>
      <c r="I16" s="104"/>
      <c r="J16" s="104"/>
      <c r="K16" s="104"/>
      <c r="L16" s="104"/>
      <c r="M16" s="104"/>
      <c r="N16" s="105"/>
      <c r="O16" s="34">
        <f t="shared" si="0"/>
        <v>0</v>
      </c>
      <c r="P16" s="34">
        <f t="shared" si="3"/>
        <v>0</v>
      </c>
      <c r="Q16" s="63"/>
      <c r="R16" s="29">
        <f t="shared" si="4"/>
        <v>42528</v>
      </c>
      <c r="S16" s="30">
        <f t="shared" si="5"/>
        <v>3</v>
      </c>
      <c r="T16" s="103"/>
      <c r="U16" s="104"/>
      <c r="V16" s="104"/>
      <c r="W16" s="105"/>
      <c r="X16" s="103"/>
      <c r="Y16" s="104"/>
      <c r="Z16" s="104"/>
      <c r="AA16" s="104"/>
      <c r="AB16" s="105"/>
      <c r="AC16" s="34">
        <f t="shared" si="7"/>
        <v>0</v>
      </c>
      <c r="AD16" s="34">
        <f t="shared" si="6"/>
        <v>0</v>
      </c>
    </row>
    <row r="17" spans="1:30" ht="18" customHeight="1" x14ac:dyDescent="0.2">
      <c r="A17" s="29">
        <f t="shared" si="1"/>
        <v>42529</v>
      </c>
      <c r="B17" s="30">
        <f t="shared" si="2"/>
        <v>4</v>
      </c>
      <c r="C17" s="103"/>
      <c r="D17" s="104"/>
      <c r="E17" s="104"/>
      <c r="F17" s="104"/>
      <c r="G17" s="105"/>
      <c r="H17" s="103"/>
      <c r="I17" s="104"/>
      <c r="J17" s="104"/>
      <c r="K17" s="104"/>
      <c r="L17" s="104"/>
      <c r="M17" s="104"/>
      <c r="N17" s="105"/>
      <c r="O17" s="34">
        <f t="shared" si="0"/>
        <v>0</v>
      </c>
      <c r="P17" s="34">
        <f t="shared" si="3"/>
        <v>0</v>
      </c>
      <c r="Q17" s="63"/>
      <c r="R17" s="29">
        <f t="shared" si="4"/>
        <v>42529</v>
      </c>
      <c r="S17" s="30">
        <f t="shared" si="5"/>
        <v>4</v>
      </c>
      <c r="T17" s="103"/>
      <c r="U17" s="104"/>
      <c r="V17" s="104"/>
      <c r="W17" s="105"/>
      <c r="X17" s="103"/>
      <c r="Y17" s="104"/>
      <c r="Z17" s="104"/>
      <c r="AA17" s="104"/>
      <c r="AB17" s="105"/>
      <c r="AC17" s="34">
        <f t="shared" si="7"/>
        <v>0</v>
      </c>
      <c r="AD17" s="34">
        <f t="shared" si="6"/>
        <v>0</v>
      </c>
    </row>
    <row r="18" spans="1:30" ht="18" customHeight="1" x14ac:dyDescent="0.2">
      <c r="A18" s="29">
        <f t="shared" si="1"/>
        <v>42530</v>
      </c>
      <c r="B18" s="30">
        <f t="shared" si="2"/>
        <v>5</v>
      </c>
      <c r="C18" s="103"/>
      <c r="D18" s="104"/>
      <c r="E18" s="104"/>
      <c r="F18" s="104"/>
      <c r="G18" s="105"/>
      <c r="H18" s="103"/>
      <c r="I18" s="104"/>
      <c r="J18" s="104"/>
      <c r="K18" s="104"/>
      <c r="L18" s="104"/>
      <c r="M18" s="104"/>
      <c r="N18" s="105"/>
      <c r="O18" s="34">
        <f t="shared" si="0"/>
        <v>0</v>
      </c>
      <c r="P18" s="34">
        <f t="shared" si="3"/>
        <v>0</v>
      </c>
      <c r="Q18" s="63"/>
      <c r="R18" s="29">
        <f t="shared" si="4"/>
        <v>42530</v>
      </c>
      <c r="S18" s="30">
        <f t="shared" si="5"/>
        <v>5</v>
      </c>
      <c r="T18" s="103"/>
      <c r="U18" s="104"/>
      <c r="V18" s="104"/>
      <c r="W18" s="105"/>
      <c r="X18" s="103"/>
      <c r="Y18" s="104"/>
      <c r="Z18" s="104"/>
      <c r="AA18" s="104"/>
      <c r="AB18" s="105"/>
      <c r="AC18" s="34">
        <f t="shared" si="7"/>
        <v>0</v>
      </c>
      <c r="AD18" s="34">
        <f t="shared" si="6"/>
        <v>0</v>
      </c>
    </row>
    <row r="19" spans="1:30" ht="18" customHeight="1" x14ac:dyDescent="0.2">
      <c r="A19" s="29">
        <f t="shared" si="1"/>
        <v>42531</v>
      </c>
      <c r="B19" s="30">
        <f t="shared" si="2"/>
        <v>6</v>
      </c>
      <c r="C19" s="103"/>
      <c r="D19" s="104"/>
      <c r="E19" s="104"/>
      <c r="F19" s="104"/>
      <c r="G19" s="105"/>
      <c r="H19" s="103"/>
      <c r="I19" s="104"/>
      <c r="J19" s="104"/>
      <c r="K19" s="104"/>
      <c r="L19" s="104"/>
      <c r="M19" s="104"/>
      <c r="N19" s="105"/>
      <c r="O19" s="34">
        <f t="shared" si="0"/>
        <v>0</v>
      </c>
      <c r="P19" s="34">
        <f t="shared" si="3"/>
        <v>0</v>
      </c>
      <c r="Q19" s="63"/>
      <c r="R19" s="29">
        <f t="shared" si="4"/>
        <v>42531</v>
      </c>
      <c r="S19" s="30">
        <f t="shared" si="5"/>
        <v>6</v>
      </c>
      <c r="T19" s="103"/>
      <c r="U19" s="104"/>
      <c r="V19" s="104"/>
      <c r="W19" s="105"/>
      <c r="X19" s="103"/>
      <c r="Y19" s="104"/>
      <c r="Z19" s="104"/>
      <c r="AA19" s="104"/>
      <c r="AB19" s="105"/>
      <c r="AC19" s="34">
        <f t="shared" si="7"/>
        <v>0</v>
      </c>
      <c r="AD19" s="34">
        <f t="shared" si="6"/>
        <v>0</v>
      </c>
    </row>
    <row r="20" spans="1:30" ht="18" customHeight="1" x14ac:dyDescent="0.2">
      <c r="A20" s="29">
        <f t="shared" si="1"/>
        <v>42532</v>
      </c>
      <c r="B20" s="30">
        <f t="shared" si="2"/>
        <v>7</v>
      </c>
      <c r="C20" s="103"/>
      <c r="D20" s="104"/>
      <c r="E20" s="104"/>
      <c r="F20" s="104"/>
      <c r="G20" s="105"/>
      <c r="H20" s="103"/>
      <c r="I20" s="104"/>
      <c r="J20" s="104"/>
      <c r="K20" s="104"/>
      <c r="L20" s="104"/>
      <c r="M20" s="104"/>
      <c r="N20" s="105"/>
      <c r="O20" s="34">
        <f t="shared" si="0"/>
        <v>0</v>
      </c>
      <c r="P20" s="34">
        <f t="shared" si="3"/>
        <v>0</v>
      </c>
      <c r="Q20" s="63"/>
      <c r="R20" s="29">
        <f t="shared" si="4"/>
        <v>42532</v>
      </c>
      <c r="S20" s="30">
        <f t="shared" si="5"/>
        <v>7</v>
      </c>
      <c r="T20" s="103"/>
      <c r="U20" s="104"/>
      <c r="V20" s="104"/>
      <c r="W20" s="105"/>
      <c r="X20" s="103"/>
      <c r="Y20" s="104"/>
      <c r="Z20" s="104"/>
      <c r="AA20" s="104"/>
      <c r="AB20" s="105"/>
      <c r="AC20" s="34">
        <f t="shared" si="7"/>
        <v>0</v>
      </c>
      <c r="AD20" s="34">
        <f t="shared" si="6"/>
        <v>0</v>
      </c>
    </row>
    <row r="21" spans="1:30" ht="18" customHeight="1" x14ac:dyDescent="0.2">
      <c r="A21" s="29">
        <f t="shared" si="1"/>
        <v>42533</v>
      </c>
      <c r="B21" s="30">
        <f t="shared" si="2"/>
        <v>1</v>
      </c>
      <c r="C21" s="103"/>
      <c r="D21" s="104"/>
      <c r="E21" s="104"/>
      <c r="F21" s="104"/>
      <c r="G21" s="105"/>
      <c r="H21" s="103"/>
      <c r="I21" s="104"/>
      <c r="J21" s="104"/>
      <c r="K21" s="104"/>
      <c r="L21" s="104"/>
      <c r="M21" s="104"/>
      <c r="N21" s="105"/>
      <c r="O21" s="34">
        <f t="shared" si="0"/>
        <v>0</v>
      </c>
      <c r="P21" s="34">
        <f t="shared" si="3"/>
        <v>0</v>
      </c>
      <c r="Q21" s="63"/>
      <c r="R21" s="29">
        <f t="shared" si="4"/>
        <v>42533</v>
      </c>
      <c r="S21" s="30">
        <f t="shared" si="5"/>
        <v>1</v>
      </c>
      <c r="T21" s="103"/>
      <c r="U21" s="104"/>
      <c r="V21" s="104"/>
      <c r="W21" s="105"/>
      <c r="X21" s="103"/>
      <c r="Y21" s="104"/>
      <c r="Z21" s="104"/>
      <c r="AA21" s="104"/>
      <c r="AB21" s="105"/>
      <c r="AC21" s="34">
        <f t="shared" si="7"/>
        <v>0</v>
      </c>
      <c r="AD21" s="34">
        <f t="shared" si="6"/>
        <v>0</v>
      </c>
    </row>
    <row r="22" spans="1:30" ht="18" customHeight="1" x14ac:dyDescent="0.2">
      <c r="A22" s="29">
        <f t="shared" si="1"/>
        <v>42534</v>
      </c>
      <c r="B22" s="30">
        <f t="shared" si="2"/>
        <v>2</v>
      </c>
      <c r="C22" s="103"/>
      <c r="D22" s="104"/>
      <c r="E22" s="104"/>
      <c r="F22" s="104"/>
      <c r="G22" s="105"/>
      <c r="H22" s="103"/>
      <c r="I22" s="104"/>
      <c r="J22" s="104"/>
      <c r="K22" s="104"/>
      <c r="L22" s="104"/>
      <c r="M22" s="104"/>
      <c r="N22" s="105"/>
      <c r="O22" s="34">
        <f t="shared" si="0"/>
        <v>0</v>
      </c>
      <c r="P22" s="34">
        <f t="shared" si="3"/>
        <v>0</v>
      </c>
      <c r="Q22" s="63"/>
      <c r="R22" s="29">
        <f t="shared" si="4"/>
        <v>42534</v>
      </c>
      <c r="S22" s="30">
        <f t="shared" si="5"/>
        <v>2</v>
      </c>
      <c r="T22" s="103"/>
      <c r="U22" s="104"/>
      <c r="V22" s="104"/>
      <c r="W22" s="105"/>
      <c r="X22" s="103"/>
      <c r="Y22" s="104"/>
      <c r="Z22" s="104"/>
      <c r="AA22" s="104"/>
      <c r="AB22" s="105"/>
      <c r="AC22" s="34">
        <f t="shared" si="7"/>
        <v>0</v>
      </c>
      <c r="AD22" s="34">
        <f t="shared" si="6"/>
        <v>0</v>
      </c>
    </row>
    <row r="23" spans="1:30" ht="18" customHeight="1" x14ac:dyDescent="0.2">
      <c r="A23" s="29">
        <f t="shared" si="1"/>
        <v>42535</v>
      </c>
      <c r="B23" s="30">
        <f t="shared" si="2"/>
        <v>3</v>
      </c>
      <c r="C23" s="103"/>
      <c r="D23" s="104"/>
      <c r="E23" s="104"/>
      <c r="F23" s="104"/>
      <c r="G23" s="105"/>
      <c r="H23" s="103"/>
      <c r="I23" s="104"/>
      <c r="J23" s="104"/>
      <c r="K23" s="104"/>
      <c r="L23" s="104"/>
      <c r="M23" s="104"/>
      <c r="N23" s="105"/>
      <c r="O23" s="34">
        <f t="shared" si="0"/>
        <v>0</v>
      </c>
      <c r="P23" s="34">
        <f t="shared" si="3"/>
        <v>0</v>
      </c>
      <c r="Q23" s="63"/>
      <c r="R23" s="29">
        <f t="shared" si="4"/>
        <v>42535</v>
      </c>
      <c r="S23" s="30">
        <f t="shared" si="5"/>
        <v>3</v>
      </c>
      <c r="T23" s="103"/>
      <c r="U23" s="104"/>
      <c r="V23" s="104"/>
      <c r="W23" s="105"/>
      <c r="X23" s="103"/>
      <c r="Y23" s="104"/>
      <c r="Z23" s="104"/>
      <c r="AA23" s="104"/>
      <c r="AB23" s="105"/>
      <c r="AC23" s="34">
        <f t="shared" si="7"/>
        <v>0</v>
      </c>
      <c r="AD23" s="34">
        <f t="shared" si="6"/>
        <v>0</v>
      </c>
    </row>
    <row r="24" spans="1:30" ht="18" customHeight="1" x14ac:dyDescent="0.2">
      <c r="A24" s="29">
        <f t="shared" si="1"/>
        <v>42536</v>
      </c>
      <c r="B24" s="30">
        <f t="shared" si="2"/>
        <v>4</v>
      </c>
      <c r="C24" s="103"/>
      <c r="D24" s="104"/>
      <c r="E24" s="104"/>
      <c r="F24" s="104"/>
      <c r="G24" s="105"/>
      <c r="H24" s="103"/>
      <c r="I24" s="104"/>
      <c r="J24" s="104"/>
      <c r="K24" s="104"/>
      <c r="L24" s="104"/>
      <c r="M24" s="104"/>
      <c r="N24" s="105"/>
      <c r="O24" s="34">
        <f t="shared" si="0"/>
        <v>0</v>
      </c>
      <c r="P24" s="34">
        <f t="shared" si="3"/>
        <v>0</v>
      </c>
      <c r="Q24" s="63"/>
      <c r="R24" s="29">
        <f t="shared" si="4"/>
        <v>42536</v>
      </c>
      <c r="S24" s="30">
        <f t="shared" si="5"/>
        <v>4</v>
      </c>
      <c r="T24" s="103"/>
      <c r="U24" s="104"/>
      <c r="V24" s="104"/>
      <c r="W24" s="105"/>
      <c r="X24" s="103"/>
      <c r="Y24" s="104"/>
      <c r="Z24" s="104"/>
      <c r="AA24" s="104"/>
      <c r="AB24" s="105"/>
      <c r="AC24" s="34">
        <f t="shared" si="7"/>
        <v>0</v>
      </c>
      <c r="AD24" s="34">
        <f t="shared" si="6"/>
        <v>0</v>
      </c>
    </row>
    <row r="25" spans="1:30" ht="18" customHeight="1" x14ac:dyDescent="0.2">
      <c r="A25" s="29">
        <f t="shared" si="1"/>
        <v>42537</v>
      </c>
      <c r="B25" s="30">
        <f t="shared" si="2"/>
        <v>5</v>
      </c>
      <c r="C25" s="103"/>
      <c r="D25" s="104"/>
      <c r="E25" s="104"/>
      <c r="F25" s="104"/>
      <c r="G25" s="105"/>
      <c r="H25" s="103"/>
      <c r="I25" s="104"/>
      <c r="J25" s="104"/>
      <c r="K25" s="104"/>
      <c r="L25" s="104"/>
      <c r="M25" s="104"/>
      <c r="N25" s="105"/>
      <c r="O25" s="34">
        <f t="shared" si="0"/>
        <v>0</v>
      </c>
      <c r="P25" s="34">
        <f t="shared" si="3"/>
        <v>0</v>
      </c>
      <c r="Q25" s="63"/>
      <c r="R25" s="29">
        <f t="shared" si="4"/>
        <v>42537</v>
      </c>
      <c r="S25" s="30">
        <f t="shared" si="5"/>
        <v>5</v>
      </c>
      <c r="T25" s="103"/>
      <c r="U25" s="104"/>
      <c r="V25" s="104"/>
      <c r="W25" s="105"/>
      <c r="X25" s="103"/>
      <c r="Y25" s="104"/>
      <c r="Z25" s="104"/>
      <c r="AA25" s="104"/>
      <c r="AB25" s="105"/>
      <c r="AC25" s="34">
        <f t="shared" si="7"/>
        <v>0</v>
      </c>
      <c r="AD25" s="34">
        <f t="shared" si="6"/>
        <v>0</v>
      </c>
    </row>
    <row r="26" spans="1:30" ht="18" customHeight="1" x14ac:dyDescent="0.2">
      <c r="A26" s="29">
        <f t="shared" si="1"/>
        <v>42538</v>
      </c>
      <c r="B26" s="30">
        <f t="shared" si="2"/>
        <v>6</v>
      </c>
      <c r="C26" s="103"/>
      <c r="D26" s="104"/>
      <c r="E26" s="104"/>
      <c r="F26" s="104"/>
      <c r="G26" s="105"/>
      <c r="H26" s="103"/>
      <c r="I26" s="104"/>
      <c r="J26" s="104"/>
      <c r="K26" s="104"/>
      <c r="L26" s="104"/>
      <c r="M26" s="104"/>
      <c r="N26" s="105"/>
      <c r="O26" s="34">
        <f t="shared" si="0"/>
        <v>0</v>
      </c>
      <c r="P26" s="34">
        <f t="shared" si="3"/>
        <v>0</v>
      </c>
      <c r="Q26" s="63"/>
      <c r="R26" s="29">
        <f t="shared" si="4"/>
        <v>42538</v>
      </c>
      <c r="S26" s="30">
        <f t="shared" si="5"/>
        <v>6</v>
      </c>
      <c r="T26" s="103"/>
      <c r="U26" s="104"/>
      <c r="V26" s="104"/>
      <c r="W26" s="105"/>
      <c r="X26" s="103"/>
      <c r="Y26" s="104"/>
      <c r="Z26" s="104"/>
      <c r="AA26" s="104"/>
      <c r="AB26" s="105"/>
      <c r="AC26" s="34">
        <f t="shared" si="7"/>
        <v>0</v>
      </c>
      <c r="AD26" s="34">
        <f t="shared" si="6"/>
        <v>0</v>
      </c>
    </row>
    <row r="27" spans="1:30" ht="18" customHeight="1" x14ac:dyDescent="0.2">
      <c r="A27" s="29">
        <f t="shared" si="1"/>
        <v>42539</v>
      </c>
      <c r="B27" s="30">
        <f t="shared" si="2"/>
        <v>7</v>
      </c>
      <c r="C27" s="103"/>
      <c r="D27" s="104"/>
      <c r="E27" s="104"/>
      <c r="F27" s="104"/>
      <c r="G27" s="105"/>
      <c r="H27" s="103"/>
      <c r="I27" s="104"/>
      <c r="J27" s="104"/>
      <c r="K27" s="104"/>
      <c r="L27" s="104"/>
      <c r="M27" s="104"/>
      <c r="N27" s="105"/>
      <c r="O27" s="34">
        <f t="shared" si="0"/>
        <v>0</v>
      </c>
      <c r="P27" s="34">
        <f t="shared" si="3"/>
        <v>0</v>
      </c>
      <c r="Q27" s="63"/>
      <c r="R27" s="29">
        <f t="shared" si="4"/>
        <v>42539</v>
      </c>
      <c r="S27" s="30">
        <f t="shared" si="5"/>
        <v>7</v>
      </c>
      <c r="T27" s="103"/>
      <c r="U27" s="104"/>
      <c r="V27" s="104"/>
      <c r="W27" s="105"/>
      <c r="X27" s="103"/>
      <c r="Y27" s="104"/>
      <c r="Z27" s="104"/>
      <c r="AA27" s="104"/>
      <c r="AB27" s="105"/>
      <c r="AC27" s="34">
        <f t="shared" si="7"/>
        <v>0</v>
      </c>
      <c r="AD27" s="34">
        <f t="shared" si="6"/>
        <v>0</v>
      </c>
    </row>
    <row r="28" spans="1:30" ht="18" customHeight="1" x14ac:dyDescent="0.2">
      <c r="A28" s="29">
        <f t="shared" si="1"/>
        <v>42540</v>
      </c>
      <c r="B28" s="30">
        <f t="shared" si="2"/>
        <v>1</v>
      </c>
      <c r="C28" s="103"/>
      <c r="D28" s="104"/>
      <c r="E28" s="104"/>
      <c r="F28" s="104"/>
      <c r="G28" s="105"/>
      <c r="H28" s="103"/>
      <c r="I28" s="104"/>
      <c r="J28" s="104"/>
      <c r="K28" s="104"/>
      <c r="L28" s="104"/>
      <c r="M28" s="104"/>
      <c r="N28" s="105"/>
      <c r="O28" s="34">
        <f t="shared" si="0"/>
        <v>0</v>
      </c>
      <c r="P28" s="34">
        <f t="shared" si="3"/>
        <v>0</v>
      </c>
      <c r="Q28" s="63"/>
      <c r="R28" s="29">
        <f t="shared" si="4"/>
        <v>42540</v>
      </c>
      <c r="S28" s="30">
        <f t="shared" si="5"/>
        <v>1</v>
      </c>
      <c r="T28" s="103"/>
      <c r="U28" s="104"/>
      <c r="V28" s="104"/>
      <c r="W28" s="105"/>
      <c r="X28" s="103"/>
      <c r="Y28" s="104"/>
      <c r="Z28" s="104"/>
      <c r="AA28" s="104"/>
      <c r="AB28" s="105"/>
      <c r="AC28" s="34">
        <f t="shared" si="7"/>
        <v>0</v>
      </c>
      <c r="AD28" s="34">
        <f t="shared" si="6"/>
        <v>0</v>
      </c>
    </row>
    <row r="29" spans="1:30" ht="18" customHeight="1" x14ac:dyDescent="0.2">
      <c r="A29" s="29">
        <f t="shared" si="1"/>
        <v>42541</v>
      </c>
      <c r="B29" s="30">
        <f t="shared" si="2"/>
        <v>2</v>
      </c>
      <c r="C29" s="103"/>
      <c r="D29" s="104"/>
      <c r="E29" s="104"/>
      <c r="F29" s="104"/>
      <c r="G29" s="105"/>
      <c r="H29" s="103"/>
      <c r="I29" s="104"/>
      <c r="J29" s="104"/>
      <c r="K29" s="104"/>
      <c r="L29" s="104"/>
      <c r="M29" s="104"/>
      <c r="N29" s="105"/>
      <c r="O29" s="34">
        <f t="shared" si="0"/>
        <v>0</v>
      </c>
      <c r="P29" s="34">
        <f t="shared" si="3"/>
        <v>0</v>
      </c>
      <c r="Q29" s="63"/>
      <c r="R29" s="29">
        <f t="shared" si="4"/>
        <v>42541</v>
      </c>
      <c r="S29" s="30">
        <f t="shared" si="5"/>
        <v>2</v>
      </c>
      <c r="T29" s="103"/>
      <c r="U29" s="104"/>
      <c r="V29" s="104"/>
      <c r="W29" s="105"/>
      <c r="X29" s="103"/>
      <c r="Y29" s="104"/>
      <c r="Z29" s="104"/>
      <c r="AA29" s="104"/>
      <c r="AB29" s="105"/>
      <c r="AC29" s="34">
        <f t="shared" si="7"/>
        <v>0</v>
      </c>
      <c r="AD29" s="34">
        <f t="shared" si="6"/>
        <v>0</v>
      </c>
    </row>
    <row r="30" spans="1:30" ht="18" customHeight="1" x14ac:dyDescent="0.2">
      <c r="A30" s="29">
        <f t="shared" si="1"/>
        <v>42542</v>
      </c>
      <c r="B30" s="30">
        <f t="shared" si="2"/>
        <v>3</v>
      </c>
      <c r="C30" s="103"/>
      <c r="D30" s="104"/>
      <c r="E30" s="104"/>
      <c r="F30" s="104"/>
      <c r="G30" s="105"/>
      <c r="H30" s="103"/>
      <c r="I30" s="104"/>
      <c r="J30" s="104"/>
      <c r="K30" s="104"/>
      <c r="L30" s="104"/>
      <c r="M30" s="104"/>
      <c r="N30" s="105"/>
      <c r="O30" s="34">
        <f t="shared" si="0"/>
        <v>0</v>
      </c>
      <c r="P30" s="34">
        <f t="shared" si="3"/>
        <v>0</v>
      </c>
      <c r="Q30" s="63"/>
      <c r="R30" s="29">
        <f t="shared" si="4"/>
        <v>42542</v>
      </c>
      <c r="S30" s="30">
        <f t="shared" si="5"/>
        <v>3</v>
      </c>
      <c r="T30" s="103"/>
      <c r="U30" s="104"/>
      <c r="V30" s="104"/>
      <c r="W30" s="105"/>
      <c r="X30" s="103"/>
      <c r="Y30" s="104"/>
      <c r="Z30" s="104"/>
      <c r="AA30" s="104"/>
      <c r="AB30" s="105"/>
      <c r="AC30" s="34">
        <f t="shared" si="7"/>
        <v>0</v>
      </c>
      <c r="AD30" s="34">
        <f t="shared" si="6"/>
        <v>0</v>
      </c>
    </row>
    <row r="31" spans="1:30" ht="18" customHeight="1" x14ac:dyDescent="0.2">
      <c r="A31" s="29">
        <f t="shared" si="1"/>
        <v>42543</v>
      </c>
      <c r="B31" s="30">
        <f t="shared" si="2"/>
        <v>4</v>
      </c>
      <c r="C31" s="103"/>
      <c r="D31" s="104"/>
      <c r="E31" s="104"/>
      <c r="F31" s="104"/>
      <c r="G31" s="105"/>
      <c r="H31" s="103"/>
      <c r="I31" s="104"/>
      <c r="J31" s="104"/>
      <c r="K31" s="104"/>
      <c r="L31" s="104"/>
      <c r="M31" s="104"/>
      <c r="N31" s="105"/>
      <c r="O31" s="34">
        <f t="shared" si="0"/>
        <v>0</v>
      </c>
      <c r="P31" s="34">
        <f t="shared" si="3"/>
        <v>0</v>
      </c>
      <c r="Q31" s="63"/>
      <c r="R31" s="29">
        <f t="shared" si="4"/>
        <v>42543</v>
      </c>
      <c r="S31" s="30">
        <f t="shared" si="5"/>
        <v>4</v>
      </c>
      <c r="T31" s="103"/>
      <c r="U31" s="104"/>
      <c r="V31" s="104"/>
      <c r="W31" s="105"/>
      <c r="X31" s="103"/>
      <c r="Y31" s="104"/>
      <c r="Z31" s="104"/>
      <c r="AA31" s="104"/>
      <c r="AB31" s="105"/>
      <c r="AC31" s="34">
        <f t="shared" si="7"/>
        <v>0</v>
      </c>
      <c r="AD31" s="34">
        <f t="shared" si="6"/>
        <v>0</v>
      </c>
    </row>
    <row r="32" spans="1:30" ht="18" customHeight="1" x14ac:dyDescent="0.2">
      <c r="A32" s="29">
        <f t="shared" si="1"/>
        <v>42544</v>
      </c>
      <c r="B32" s="30">
        <f t="shared" si="2"/>
        <v>5</v>
      </c>
      <c r="C32" s="103"/>
      <c r="D32" s="104"/>
      <c r="E32" s="104"/>
      <c r="F32" s="104"/>
      <c r="G32" s="105"/>
      <c r="H32" s="103"/>
      <c r="I32" s="104"/>
      <c r="J32" s="104"/>
      <c r="K32" s="104"/>
      <c r="L32" s="104"/>
      <c r="M32" s="104"/>
      <c r="N32" s="105"/>
      <c r="O32" s="34">
        <f t="shared" si="0"/>
        <v>0</v>
      </c>
      <c r="P32" s="34">
        <f t="shared" si="3"/>
        <v>0</v>
      </c>
      <c r="Q32" s="63"/>
      <c r="R32" s="29">
        <f t="shared" si="4"/>
        <v>42544</v>
      </c>
      <c r="S32" s="30">
        <f t="shared" si="5"/>
        <v>5</v>
      </c>
      <c r="T32" s="103"/>
      <c r="U32" s="104"/>
      <c r="V32" s="104"/>
      <c r="W32" s="105"/>
      <c r="X32" s="103"/>
      <c r="Y32" s="104"/>
      <c r="Z32" s="104"/>
      <c r="AA32" s="104"/>
      <c r="AB32" s="105"/>
      <c r="AC32" s="34">
        <f t="shared" si="7"/>
        <v>0</v>
      </c>
      <c r="AD32" s="34">
        <f t="shared" si="6"/>
        <v>0</v>
      </c>
    </row>
    <row r="33" spans="1:30" ht="18" customHeight="1" x14ac:dyDescent="0.2">
      <c r="A33" s="29">
        <f t="shared" si="1"/>
        <v>42545</v>
      </c>
      <c r="B33" s="30">
        <f t="shared" si="2"/>
        <v>6</v>
      </c>
      <c r="C33" s="103"/>
      <c r="D33" s="104"/>
      <c r="E33" s="104"/>
      <c r="F33" s="104"/>
      <c r="G33" s="105"/>
      <c r="H33" s="103"/>
      <c r="I33" s="104"/>
      <c r="J33" s="104"/>
      <c r="K33" s="104"/>
      <c r="L33" s="104"/>
      <c r="M33" s="104"/>
      <c r="N33" s="105"/>
      <c r="O33" s="34">
        <f t="shared" si="0"/>
        <v>0</v>
      </c>
      <c r="P33" s="34">
        <f t="shared" si="3"/>
        <v>0</v>
      </c>
      <c r="Q33" s="63"/>
      <c r="R33" s="29">
        <f t="shared" si="4"/>
        <v>42545</v>
      </c>
      <c r="S33" s="30">
        <f t="shared" si="5"/>
        <v>6</v>
      </c>
      <c r="T33" s="103"/>
      <c r="U33" s="104"/>
      <c r="V33" s="104"/>
      <c r="W33" s="105"/>
      <c r="X33" s="103"/>
      <c r="Y33" s="104"/>
      <c r="Z33" s="104"/>
      <c r="AA33" s="104"/>
      <c r="AB33" s="105"/>
      <c r="AC33" s="34">
        <f t="shared" si="7"/>
        <v>0</v>
      </c>
      <c r="AD33" s="34">
        <f t="shared" si="6"/>
        <v>0</v>
      </c>
    </row>
    <row r="34" spans="1:30" ht="18" customHeight="1" x14ac:dyDescent="0.2">
      <c r="A34" s="29">
        <f t="shared" si="1"/>
        <v>42546</v>
      </c>
      <c r="B34" s="30">
        <f t="shared" si="2"/>
        <v>7</v>
      </c>
      <c r="C34" s="103"/>
      <c r="D34" s="104"/>
      <c r="E34" s="104"/>
      <c r="F34" s="104"/>
      <c r="G34" s="105"/>
      <c r="H34" s="103"/>
      <c r="I34" s="104"/>
      <c r="J34" s="104"/>
      <c r="K34" s="104"/>
      <c r="L34" s="104"/>
      <c r="M34" s="104"/>
      <c r="N34" s="105"/>
      <c r="O34" s="34">
        <f t="shared" si="0"/>
        <v>0</v>
      </c>
      <c r="P34" s="34">
        <f t="shared" si="3"/>
        <v>0</v>
      </c>
      <c r="Q34" s="63"/>
      <c r="R34" s="29">
        <f t="shared" si="4"/>
        <v>42546</v>
      </c>
      <c r="S34" s="30">
        <f t="shared" si="5"/>
        <v>7</v>
      </c>
      <c r="T34" s="103"/>
      <c r="U34" s="104"/>
      <c r="V34" s="104"/>
      <c r="W34" s="105"/>
      <c r="X34" s="103"/>
      <c r="Y34" s="104"/>
      <c r="Z34" s="104"/>
      <c r="AA34" s="104"/>
      <c r="AB34" s="105"/>
      <c r="AC34" s="34">
        <f t="shared" si="7"/>
        <v>0</v>
      </c>
      <c r="AD34" s="34">
        <f t="shared" si="6"/>
        <v>0</v>
      </c>
    </row>
    <row r="35" spans="1:30" ht="18" customHeight="1" x14ac:dyDescent="0.2">
      <c r="A35" s="29">
        <f t="shared" si="1"/>
        <v>42547</v>
      </c>
      <c r="B35" s="30">
        <f t="shared" si="2"/>
        <v>1</v>
      </c>
      <c r="C35" s="103"/>
      <c r="D35" s="104"/>
      <c r="E35" s="104"/>
      <c r="F35" s="104"/>
      <c r="G35" s="105"/>
      <c r="H35" s="103"/>
      <c r="I35" s="104"/>
      <c r="J35" s="104"/>
      <c r="K35" s="104"/>
      <c r="L35" s="104"/>
      <c r="M35" s="104"/>
      <c r="N35" s="105"/>
      <c r="O35" s="34">
        <f t="shared" si="0"/>
        <v>0</v>
      </c>
      <c r="P35" s="34">
        <f t="shared" si="3"/>
        <v>0</v>
      </c>
      <c r="Q35" s="63"/>
      <c r="R35" s="29">
        <f t="shared" si="4"/>
        <v>42547</v>
      </c>
      <c r="S35" s="30">
        <f t="shared" si="5"/>
        <v>1</v>
      </c>
      <c r="T35" s="103"/>
      <c r="U35" s="104"/>
      <c r="V35" s="104"/>
      <c r="W35" s="105"/>
      <c r="X35" s="103"/>
      <c r="Y35" s="104"/>
      <c r="Z35" s="104"/>
      <c r="AA35" s="104"/>
      <c r="AB35" s="105"/>
      <c r="AC35" s="34">
        <f t="shared" si="7"/>
        <v>0</v>
      </c>
      <c r="AD35" s="34">
        <f t="shared" si="6"/>
        <v>0</v>
      </c>
    </row>
    <row r="36" spans="1:30" ht="18" customHeight="1" x14ac:dyDescent="0.2">
      <c r="A36" s="29">
        <f t="shared" si="1"/>
        <v>42548</v>
      </c>
      <c r="B36" s="30">
        <f t="shared" si="2"/>
        <v>2</v>
      </c>
      <c r="C36" s="103"/>
      <c r="D36" s="104"/>
      <c r="E36" s="104"/>
      <c r="F36" s="104"/>
      <c r="G36" s="105"/>
      <c r="H36" s="103"/>
      <c r="I36" s="104"/>
      <c r="J36" s="104"/>
      <c r="K36" s="104"/>
      <c r="L36" s="104"/>
      <c r="M36" s="104"/>
      <c r="N36" s="105"/>
      <c r="O36" s="34">
        <f t="shared" si="0"/>
        <v>0</v>
      </c>
      <c r="P36" s="34">
        <f t="shared" si="3"/>
        <v>0</v>
      </c>
      <c r="Q36" s="63"/>
      <c r="R36" s="29">
        <f t="shared" si="4"/>
        <v>42548</v>
      </c>
      <c r="S36" s="30">
        <f t="shared" si="5"/>
        <v>2</v>
      </c>
      <c r="T36" s="103"/>
      <c r="U36" s="104"/>
      <c r="V36" s="104"/>
      <c r="W36" s="105"/>
      <c r="X36" s="103"/>
      <c r="Y36" s="104"/>
      <c r="Z36" s="104"/>
      <c r="AA36" s="104"/>
      <c r="AB36" s="105"/>
      <c r="AC36" s="34">
        <f t="shared" si="7"/>
        <v>0</v>
      </c>
      <c r="AD36" s="34">
        <f t="shared" si="6"/>
        <v>0</v>
      </c>
    </row>
    <row r="37" spans="1:30" ht="18" customHeight="1" x14ac:dyDescent="0.2">
      <c r="A37" s="29">
        <f t="shared" si="1"/>
        <v>42549</v>
      </c>
      <c r="B37" s="30">
        <f t="shared" si="2"/>
        <v>3</v>
      </c>
      <c r="C37" s="103"/>
      <c r="D37" s="104"/>
      <c r="E37" s="104"/>
      <c r="F37" s="104"/>
      <c r="G37" s="105"/>
      <c r="H37" s="103"/>
      <c r="I37" s="104"/>
      <c r="J37" s="104"/>
      <c r="K37" s="104"/>
      <c r="L37" s="104"/>
      <c r="M37" s="104"/>
      <c r="N37" s="105"/>
      <c r="O37" s="34">
        <f t="shared" si="0"/>
        <v>0</v>
      </c>
      <c r="P37" s="34">
        <f t="shared" si="3"/>
        <v>0</v>
      </c>
      <c r="Q37" s="63"/>
      <c r="R37" s="29">
        <f t="shared" si="4"/>
        <v>42549</v>
      </c>
      <c r="S37" s="30">
        <f t="shared" si="5"/>
        <v>3</v>
      </c>
      <c r="T37" s="103"/>
      <c r="U37" s="104"/>
      <c r="V37" s="104"/>
      <c r="W37" s="105"/>
      <c r="X37" s="103"/>
      <c r="Y37" s="104"/>
      <c r="Z37" s="104"/>
      <c r="AA37" s="104"/>
      <c r="AB37" s="105"/>
      <c r="AC37" s="34">
        <f t="shared" si="7"/>
        <v>0</v>
      </c>
      <c r="AD37" s="34">
        <f t="shared" si="6"/>
        <v>0</v>
      </c>
    </row>
    <row r="38" spans="1:30" ht="18" customHeight="1" x14ac:dyDescent="0.2">
      <c r="A38" s="29">
        <f t="shared" si="1"/>
        <v>42550</v>
      </c>
      <c r="B38" s="30">
        <f t="shared" si="2"/>
        <v>4</v>
      </c>
      <c r="C38" s="103"/>
      <c r="D38" s="104"/>
      <c r="E38" s="104"/>
      <c r="F38" s="104"/>
      <c r="G38" s="105"/>
      <c r="H38" s="103"/>
      <c r="I38" s="104"/>
      <c r="J38" s="104"/>
      <c r="K38" s="104"/>
      <c r="L38" s="104"/>
      <c r="M38" s="104"/>
      <c r="N38" s="105"/>
      <c r="O38" s="34">
        <f t="shared" si="0"/>
        <v>0</v>
      </c>
      <c r="P38" s="34">
        <f t="shared" si="3"/>
        <v>0</v>
      </c>
      <c r="Q38" s="63"/>
      <c r="R38" s="29">
        <f t="shared" si="4"/>
        <v>42550</v>
      </c>
      <c r="S38" s="30">
        <f t="shared" si="5"/>
        <v>4</v>
      </c>
      <c r="T38" s="103"/>
      <c r="U38" s="104"/>
      <c r="V38" s="104"/>
      <c r="W38" s="105"/>
      <c r="X38" s="103"/>
      <c r="Y38" s="104"/>
      <c r="Z38" s="104"/>
      <c r="AA38" s="104"/>
      <c r="AB38" s="105"/>
      <c r="AC38" s="34">
        <f t="shared" si="7"/>
        <v>0</v>
      </c>
      <c r="AD38" s="34">
        <f t="shared" si="6"/>
        <v>0</v>
      </c>
    </row>
    <row r="39" spans="1:30" ht="18" customHeight="1" x14ac:dyDescent="0.2">
      <c r="A39" s="29">
        <f t="shared" si="1"/>
        <v>42551</v>
      </c>
      <c r="B39" s="30">
        <f t="shared" si="2"/>
        <v>5</v>
      </c>
      <c r="C39" s="103"/>
      <c r="D39" s="104"/>
      <c r="E39" s="104"/>
      <c r="F39" s="104"/>
      <c r="G39" s="105"/>
      <c r="H39" s="103"/>
      <c r="I39" s="104"/>
      <c r="J39" s="104"/>
      <c r="K39" s="104"/>
      <c r="L39" s="104"/>
      <c r="M39" s="104"/>
      <c r="N39" s="105"/>
      <c r="O39" s="34">
        <f t="shared" si="0"/>
        <v>0</v>
      </c>
      <c r="P39" s="34">
        <f t="shared" si="3"/>
        <v>0</v>
      </c>
      <c r="Q39" s="63"/>
      <c r="R39" s="29">
        <f t="shared" si="4"/>
        <v>42551</v>
      </c>
      <c r="S39" s="30">
        <f t="shared" si="5"/>
        <v>5</v>
      </c>
      <c r="T39" s="103"/>
      <c r="U39" s="104"/>
      <c r="V39" s="104"/>
      <c r="W39" s="105"/>
      <c r="X39" s="103"/>
      <c r="Y39" s="104"/>
      <c r="Z39" s="104"/>
      <c r="AA39" s="104"/>
      <c r="AB39" s="105"/>
      <c r="AC39" s="34">
        <f t="shared" si="7"/>
        <v>0</v>
      </c>
      <c r="AD39" s="34">
        <f t="shared" si="6"/>
        <v>0</v>
      </c>
    </row>
    <row r="40" spans="1:30" ht="18" customHeight="1" x14ac:dyDescent="0.2">
      <c r="A40" s="35"/>
      <c r="B40" s="36"/>
      <c r="C40" s="106"/>
      <c r="D40" s="107"/>
      <c r="E40" s="107"/>
      <c r="F40" s="107"/>
      <c r="G40" s="108"/>
      <c r="H40" s="106"/>
      <c r="I40" s="107"/>
      <c r="J40" s="107"/>
      <c r="K40" s="107"/>
      <c r="L40" s="107"/>
      <c r="M40" s="107"/>
      <c r="N40" s="108"/>
      <c r="O40" s="40">
        <f t="shared" si="0"/>
        <v>0</v>
      </c>
      <c r="P40" s="40">
        <f t="shared" si="3"/>
        <v>0</v>
      </c>
      <c r="Q40" s="63"/>
      <c r="R40" s="35"/>
      <c r="S40" s="36"/>
      <c r="T40" s="106"/>
      <c r="U40" s="107"/>
      <c r="V40" s="107"/>
      <c r="W40" s="108"/>
      <c r="X40" s="106"/>
      <c r="Y40" s="107"/>
      <c r="Z40" s="107"/>
      <c r="AA40" s="107"/>
      <c r="AB40" s="108"/>
      <c r="AC40" s="40">
        <f t="shared" si="7"/>
        <v>0</v>
      </c>
      <c r="AD40" s="40">
        <f t="shared" si="6"/>
        <v>0</v>
      </c>
    </row>
    <row r="41" spans="1:30" x14ac:dyDescent="0.2">
      <c r="C41" s="41"/>
      <c r="D41" s="41"/>
      <c r="E41" s="41"/>
      <c r="F41" s="41"/>
      <c r="G41" s="41"/>
      <c r="H41" s="41"/>
      <c r="I41" s="41"/>
      <c r="J41" s="41"/>
      <c r="K41" s="41"/>
      <c r="L41" s="41"/>
      <c r="M41" s="41"/>
      <c r="N41" s="41"/>
      <c r="O41" s="42"/>
      <c r="P41" s="42"/>
      <c r="Q41" s="61"/>
      <c r="R41" s="43"/>
      <c r="S41" s="43"/>
      <c r="T41" s="109"/>
      <c r="U41" s="109"/>
      <c r="V41" s="109"/>
      <c r="W41" s="109"/>
      <c r="X41" s="109"/>
      <c r="Y41" s="109"/>
      <c r="Z41" s="109"/>
      <c r="AA41" s="109"/>
      <c r="AB41" s="109"/>
      <c r="AC41" s="42"/>
      <c r="AD41" s="42"/>
    </row>
    <row r="42" spans="1:30" x14ac:dyDescent="0.2">
      <c r="C42" s="44" t="s">
        <v>22</v>
      </c>
      <c r="D42" s="89"/>
      <c r="E42" s="46" t="s">
        <v>23</v>
      </c>
      <c r="F42" s="46"/>
      <c r="G42" s="46"/>
      <c r="H42" s="44" t="s">
        <v>22</v>
      </c>
      <c r="I42" s="45"/>
      <c r="J42" s="46" t="s">
        <v>23</v>
      </c>
      <c r="K42" s="46"/>
      <c r="L42" s="46"/>
      <c r="M42" s="46"/>
      <c r="N42" s="47"/>
      <c r="T42" s="44" t="s">
        <v>22</v>
      </c>
      <c r="U42" s="89"/>
      <c r="V42" s="46" t="s">
        <v>23</v>
      </c>
      <c r="W42" s="47"/>
      <c r="X42" s="44" t="s">
        <v>22</v>
      </c>
      <c r="Y42" s="45"/>
      <c r="Z42" s="46" t="s">
        <v>23</v>
      </c>
      <c r="AA42" s="46"/>
      <c r="AB42" s="47"/>
      <c r="AC42" s="67" t="s">
        <v>4</v>
      </c>
      <c r="AD42" s="67"/>
    </row>
    <row r="43" spans="1:30" x14ac:dyDescent="0.2">
      <c r="C43" s="48">
        <f>COUNTIF(C10:C40,1)*C8*$D$42</f>
        <v>0</v>
      </c>
      <c r="D43" s="49">
        <f>COUNTIF(D10:D40,1)*D8*$D$42</f>
        <v>0</v>
      </c>
      <c r="E43" s="49">
        <f>COUNTIF(E10:E40,1)*E8*$D$42</f>
        <v>0</v>
      </c>
      <c r="F43" s="50">
        <f>COUNTIF(F10:F40,1)*F8*$D$42</f>
        <v>0</v>
      </c>
      <c r="G43" s="50">
        <f>COUNTIF(G10:G40,1)*G8*$D$42</f>
        <v>0</v>
      </c>
      <c r="H43" s="48">
        <f>COUNTIF(H10:H40,1)*H8*$I$42</f>
        <v>0</v>
      </c>
      <c r="I43" s="49">
        <f t="shared" ref="I43:L43" si="8">COUNTIF(I10:I40,1)*I8*$I$42</f>
        <v>0</v>
      </c>
      <c r="J43" s="49">
        <f t="shared" si="8"/>
        <v>0</v>
      </c>
      <c r="K43" s="49">
        <f t="shared" si="8"/>
        <v>0</v>
      </c>
      <c r="L43" s="50">
        <f t="shared" si="8"/>
        <v>0</v>
      </c>
      <c r="M43" s="50">
        <f>COUNTIF(M10:M40,1)*M8*$I$42</f>
        <v>0</v>
      </c>
      <c r="N43" s="50">
        <f t="shared" ref="N43" si="9">COUNTIF(N10:N40,1)*N8*$I$42</f>
        <v>0</v>
      </c>
      <c r="T43" s="48">
        <f>COUNTIF(T10:T40,1)*T8*$D$42</f>
        <v>0</v>
      </c>
      <c r="U43" s="49">
        <f>COUNTIF(U10:U40,1)*U8*$D$42</f>
        <v>0</v>
      </c>
      <c r="V43" s="49">
        <f>COUNTIF(V10:V40,1)*V8*$D$42</f>
        <v>0</v>
      </c>
      <c r="W43" s="50">
        <f>COUNTIF(W10:W40,1)*W8*$D$42</f>
        <v>0</v>
      </c>
      <c r="X43" s="48">
        <f>COUNTIF(X10:X40,1)*X8*$I$42</f>
        <v>0</v>
      </c>
      <c r="Y43" s="49">
        <f t="shared" ref="Y43:AB43" si="10">COUNTIF(Y10:Y40,1)*Y8*$I$42</f>
        <v>0</v>
      </c>
      <c r="Z43" s="49">
        <f t="shared" si="10"/>
        <v>0</v>
      </c>
      <c r="AA43" s="49">
        <f t="shared" si="10"/>
        <v>0</v>
      </c>
      <c r="AB43" s="50">
        <f t="shared" si="10"/>
        <v>0</v>
      </c>
      <c r="AC43" s="68">
        <f>SUM(C43:L43,T43:AB43)</f>
        <v>0</v>
      </c>
      <c r="AD43" s="68"/>
    </row>
    <row r="45" spans="1:30" x14ac:dyDescent="0.2">
      <c r="AA45" s="67" t="s">
        <v>25</v>
      </c>
      <c r="AB45" s="67"/>
      <c r="AC45" s="67" t="s">
        <v>24</v>
      </c>
      <c r="AD45" s="67"/>
    </row>
    <row r="46" spans="1:30" x14ac:dyDescent="0.2">
      <c r="AA46" s="110"/>
      <c r="AB46" s="110"/>
      <c r="AC46" s="80" t="e">
        <f>AC43/AA46</f>
        <v>#DIV/0!</v>
      </c>
      <c r="AD46" s="80"/>
    </row>
    <row r="48" spans="1:30" x14ac:dyDescent="0.2">
      <c r="C48" s="76" t="s">
        <v>33</v>
      </c>
      <c r="D48" s="77"/>
      <c r="E48" s="77"/>
      <c r="F48" s="77"/>
      <c r="G48" s="78"/>
      <c r="T48" s="76" t="s">
        <v>33</v>
      </c>
      <c r="U48" s="77"/>
      <c r="V48" s="77"/>
      <c r="W48" s="77"/>
      <c r="X48" s="78"/>
    </row>
    <row r="49" spans="3:24" x14ac:dyDescent="0.2">
      <c r="C49" s="64" t="s">
        <v>13</v>
      </c>
      <c r="D49" s="65" t="s">
        <v>14</v>
      </c>
      <c r="E49" s="65" t="s">
        <v>15</v>
      </c>
      <c r="F49" s="65" t="s">
        <v>16</v>
      </c>
      <c r="G49" s="66" t="s">
        <v>21</v>
      </c>
      <c r="T49" s="64" t="s">
        <v>8</v>
      </c>
      <c r="U49" s="65" t="s">
        <v>9</v>
      </c>
      <c r="V49" s="65" t="s">
        <v>10</v>
      </c>
      <c r="W49" s="65" t="s">
        <v>11</v>
      </c>
      <c r="X49" s="66" t="s">
        <v>12</v>
      </c>
    </row>
    <row r="50" spans="3:24" x14ac:dyDescent="0.2">
      <c r="C50" s="53">
        <f>IF(ISERROR(HLOOKUP(C49,$C$7:$F$43,37,FALSE)),0,HLOOKUP(C49,$C$7:$F$43,37,FALSE))+IF(ISERROR(HLOOKUP(C49,$H$7:$L$43,37,FALSE)),0,HLOOKUP(C49,$H$7:$L$43,37,FALSE))</f>
        <v>0</v>
      </c>
      <c r="D50" s="54">
        <f t="shared" ref="D50:F50" si="11">IF(ISERROR(HLOOKUP(D49,$C$7:$F$43,37,FALSE)),0,HLOOKUP(D49,$C$7:$F$43,37,FALSE))+IF(ISERROR(HLOOKUP(D49,$H$7:$L$43,37,FALSE)),0,HLOOKUP(D49,$H$7:$L$43,37,FALSE))</f>
        <v>0</v>
      </c>
      <c r="E50" s="54">
        <f t="shared" si="11"/>
        <v>0</v>
      </c>
      <c r="F50" s="54">
        <f t="shared" si="11"/>
        <v>0</v>
      </c>
      <c r="G50" s="55">
        <f>IF(ISERROR(HLOOKUP(G49,$C$7:$F$43,37,FALSE)),0,HLOOKUP(G49,$C$7:$F$43,37,FALSE))+IF(ISERROR(HLOOKUP(G49,$H$7:$L$43,37,FALSE)),0,HLOOKUP(G49,$H$7:$L$43,37,FALSE))</f>
        <v>0</v>
      </c>
      <c r="T50" s="56">
        <f>IF(ISERROR(HLOOKUP(T49,$T$7:$W$43,37,FALSE)),0,HLOOKUP(T49,$T$7:$W$43,37,FALSE))+IF(ISERROR(HLOOKUP(T49,$X$7:$AB$43,37,FALSE)),0,HLOOKUP(T49,$X$7:$AB$43,37,FALSE))</f>
        <v>0</v>
      </c>
      <c r="U50" s="57">
        <f t="shared" ref="U50:X50" si="12">IF(ISERROR(HLOOKUP(U49,$T$7:$W$43,37,FALSE)),0,HLOOKUP(U49,$T$7:$W$43,37,FALSE))+IF(ISERROR(HLOOKUP(U49,$X$7:$AB$43,37,FALSE)),0,HLOOKUP(U49,$X$7:$AB$43,37,FALSE))</f>
        <v>0</v>
      </c>
      <c r="V50" s="57">
        <f t="shared" si="12"/>
        <v>0</v>
      </c>
      <c r="W50" s="57">
        <f t="shared" si="12"/>
        <v>0</v>
      </c>
      <c r="X50" s="58">
        <f t="shared" si="12"/>
        <v>0</v>
      </c>
    </row>
  </sheetData>
  <mergeCells count="21">
    <mergeCell ref="C48:G48"/>
    <mergeCell ref="T48:X48"/>
    <mergeCell ref="AA45:AB45"/>
    <mergeCell ref="AC45:AD45"/>
    <mergeCell ref="AA46:AB46"/>
    <mergeCell ref="AC46:AD46"/>
    <mergeCell ref="AC42:AD42"/>
    <mergeCell ref="AC43:AD43"/>
    <mergeCell ref="AC1:AD1"/>
    <mergeCell ref="C6:G6"/>
    <mergeCell ref="H6:N6"/>
    <mergeCell ref="T5:AD5"/>
    <mergeCell ref="T6:W6"/>
    <mergeCell ref="X6:AB6"/>
    <mergeCell ref="AC6:AD6"/>
    <mergeCell ref="AC8:AC9"/>
    <mergeCell ref="AD8:AD9"/>
    <mergeCell ref="P8:P9"/>
    <mergeCell ref="O8:O9"/>
    <mergeCell ref="O6:P6"/>
    <mergeCell ref="C5:P5"/>
  </mergeCells>
  <phoneticPr fontId="1"/>
  <conditionalFormatting sqref="B10:B39">
    <cfRule type="expression" dxfId="15" priority="8">
      <formula>WEEKDAY(B10)=1</formula>
    </cfRule>
  </conditionalFormatting>
  <conditionalFormatting sqref="A10:A39">
    <cfRule type="expression" dxfId="14" priority="9">
      <formula>WEEKDAY(A10)=1</formula>
    </cfRule>
  </conditionalFormatting>
  <conditionalFormatting sqref="O10:O40">
    <cfRule type="cellIs" dxfId="13" priority="7" operator="notEqual">
      <formula>$O$8</formula>
    </cfRule>
  </conditionalFormatting>
  <conditionalFormatting sqref="P10:P40">
    <cfRule type="cellIs" dxfId="12" priority="5" operator="notEqual">
      <formula>$P$8</formula>
    </cfRule>
  </conditionalFormatting>
  <conditionalFormatting sqref="AC10:AC40">
    <cfRule type="cellIs" dxfId="11" priority="4" operator="notEqual">
      <formula>$AC$8</formula>
    </cfRule>
  </conditionalFormatting>
  <conditionalFormatting sqref="AD10:AD40">
    <cfRule type="cellIs" dxfId="10" priority="3" operator="notEqual">
      <formula>$AD$8</formula>
    </cfRule>
  </conditionalFormatting>
  <conditionalFormatting sqref="S10:S39">
    <cfRule type="expression" dxfId="9" priority="1">
      <formula>WEEKDAY(S10)=1</formula>
    </cfRule>
  </conditionalFormatting>
  <conditionalFormatting sqref="R10:R39">
    <cfRule type="expression" dxfId="8" priority="2">
      <formula>WEEKDAY(R10)=1</formula>
    </cfRule>
  </conditionalFormatting>
  <pageMargins left="0.25" right="0.25" top="0.75" bottom="0.75" header="0.3" footer="0.3"/>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Spinner 3">
              <controlPr defaultSize="0" autoPict="0">
                <anchor moveWithCells="1" sizeWithCells="1">
                  <from>
                    <xdr:col>1</xdr:col>
                    <xdr:colOff>400050</xdr:colOff>
                    <xdr:row>2</xdr:row>
                    <xdr:rowOff>25400</xdr:rowOff>
                  </from>
                  <to>
                    <xdr:col>2</xdr:col>
                    <xdr:colOff>0</xdr:colOff>
                    <xdr:row>2</xdr:row>
                    <xdr:rowOff>317500</xdr:rowOff>
                  </to>
                </anchor>
              </controlPr>
            </control>
          </mc:Choice>
        </mc:AlternateContent>
        <mc:AlternateContent xmlns:mc="http://schemas.openxmlformats.org/markup-compatibility/2006">
          <mc:Choice Requires="x14">
            <control shapeId="4100" r:id="rId5" name="Spinner 4">
              <controlPr defaultSize="0" autoPict="0">
                <anchor moveWithCells="1" sizeWithCells="1">
                  <from>
                    <xdr:col>4</xdr:col>
                    <xdr:colOff>400050</xdr:colOff>
                    <xdr:row>2</xdr:row>
                    <xdr:rowOff>25400</xdr:rowOff>
                  </from>
                  <to>
                    <xdr:col>5</xdr:col>
                    <xdr:colOff>6350</xdr:colOff>
                    <xdr:row>2</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D50"/>
  <sheetViews>
    <sheetView tabSelected="1" view="pageBreakPreview" zoomScale="54" zoomScaleNormal="59" workbookViewId="0">
      <selection activeCell="AE46" sqref="AE46"/>
    </sheetView>
  </sheetViews>
  <sheetFormatPr defaultColWidth="9.1796875" defaultRowHeight="14" x14ac:dyDescent="0.2"/>
  <cols>
    <col min="1" max="2" width="8.36328125" style="4" customWidth="1"/>
    <col min="3" max="3" width="9.1796875" style="4" customWidth="1"/>
    <col min="4" max="16" width="9.1796875" style="4"/>
    <col min="17" max="17" width="2.90625" style="62" customWidth="1"/>
    <col min="18" max="19" width="8.1796875" style="4" customWidth="1"/>
    <col min="20" max="16384" width="9.1796875" style="4"/>
  </cols>
  <sheetData>
    <row r="1" spans="1:30" ht="28" x14ac:dyDescent="0.2">
      <c r="A1" s="51" t="s">
        <v>0</v>
      </c>
      <c r="AC1" s="69">
        <f ca="1">TODAY()</f>
        <v>42535</v>
      </c>
      <c r="AD1" s="69"/>
    </row>
    <row r="2" spans="1:30" ht="14.5" thickBot="1" x14ac:dyDescent="0.25"/>
    <row r="3" spans="1:30" ht="26.5" customHeight="1" thickTop="1" thickBot="1" x14ac:dyDescent="0.25">
      <c r="C3" s="52">
        <v>2016</v>
      </c>
      <c r="D3" s="4" t="s">
        <v>30</v>
      </c>
      <c r="F3" s="52">
        <v>6</v>
      </c>
      <c r="G3" s="4" t="s">
        <v>31</v>
      </c>
      <c r="H3" s="6"/>
      <c r="I3" s="5"/>
      <c r="K3" s="6"/>
      <c r="L3" s="6"/>
      <c r="M3" s="6"/>
      <c r="N3" s="6"/>
      <c r="O3" s="6"/>
      <c r="P3" s="6"/>
      <c r="Q3" s="59"/>
      <c r="R3" s="5"/>
      <c r="S3" s="5"/>
      <c r="Z3" s="6"/>
      <c r="AA3" s="6"/>
    </row>
    <row r="4" spans="1:30" ht="14.5" thickTop="1" x14ac:dyDescent="0.2"/>
    <row r="5" spans="1:30" x14ac:dyDescent="0.2">
      <c r="C5" s="87" t="s">
        <v>5</v>
      </c>
      <c r="D5" s="87"/>
      <c r="E5" s="87"/>
      <c r="F5" s="87"/>
      <c r="G5" s="87"/>
      <c r="H5" s="87"/>
      <c r="I5" s="87"/>
      <c r="J5" s="87"/>
      <c r="K5" s="87"/>
      <c r="L5" s="87"/>
      <c r="M5" s="87"/>
      <c r="N5" s="87"/>
      <c r="O5" s="87"/>
      <c r="P5" s="87"/>
      <c r="Q5" s="59"/>
      <c r="R5" s="5"/>
      <c r="S5" s="5"/>
      <c r="T5" s="81" t="s">
        <v>1</v>
      </c>
      <c r="U5" s="81"/>
      <c r="V5" s="81"/>
      <c r="W5" s="81"/>
      <c r="X5" s="81"/>
      <c r="Y5" s="81"/>
      <c r="Z5" s="81"/>
      <c r="AA5" s="81"/>
      <c r="AB5" s="81"/>
      <c r="AC5" s="81"/>
      <c r="AD5" s="81"/>
    </row>
    <row r="6" spans="1:30" x14ac:dyDescent="0.2">
      <c r="C6" s="70" t="s">
        <v>6</v>
      </c>
      <c r="D6" s="71"/>
      <c r="E6" s="71"/>
      <c r="F6" s="71"/>
      <c r="G6" s="72"/>
      <c r="H6" s="73" t="s">
        <v>7</v>
      </c>
      <c r="I6" s="74"/>
      <c r="J6" s="74"/>
      <c r="K6" s="74"/>
      <c r="L6" s="74"/>
      <c r="M6" s="74"/>
      <c r="N6" s="75"/>
      <c r="O6" s="86" t="s">
        <v>3</v>
      </c>
      <c r="P6" s="67"/>
      <c r="Q6" s="59"/>
      <c r="R6" s="5"/>
      <c r="S6" s="5"/>
      <c r="T6" s="82" t="s">
        <v>6</v>
      </c>
      <c r="U6" s="82"/>
      <c r="V6" s="82"/>
      <c r="W6" s="82"/>
      <c r="X6" s="83" t="s">
        <v>7</v>
      </c>
      <c r="Y6" s="83"/>
      <c r="Z6" s="83"/>
      <c r="AA6" s="83"/>
      <c r="AB6" s="83"/>
      <c r="AC6" s="67" t="s">
        <v>3</v>
      </c>
      <c r="AD6" s="67"/>
    </row>
    <row r="7" spans="1:30" ht="27.5" customHeight="1" x14ac:dyDescent="0.2">
      <c r="A7" s="7"/>
      <c r="B7" s="8" t="s">
        <v>34</v>
      </c>
      <c r="C7" s="9" t="s">
        <v>13</v>
      </c>
      <c r="D7" s="9" t="s">
        <v>14</v>
      </c>
      <c r="E7" s="9" t="s">
        <v>15</v>
      </c>
      <c r="F7" s="9" t="s">
        <v>16</v>
      </c>
      <c r="G7" s="9"/>
      <c r="H7" s="10" t="s">
        <v>13</v>
      </c>
      <c r="I7" s="10" t="s">
        <v>14</v>
      </c>
      <c r="J7" s="10" t="s">
        <v>15</v>
      </c>
      <c r="K7" s="10" t="s">
        <v>16</v>
      </c>
      <c r="L7" s="10" t="s">
        <v>21</v>
      </c>
      <c r="M7" s="10"/>
      <c r="N7" s="10"/>
      <c r="O7" s="11" t="s">
        <v>6</v>
      </c>
      <c r="P7" s="12" t="s">
        <v>7</v>
      </c>
      <c r="Q7" s="60"/>
      <c r="R7" s="7"/>
      <c r="S7" s="8" t="s">
        <v>34</v>
      </c>
      <c r="T7" s="9" t="s">
        <v>8</v>
      </c>
      <c r="U7" s="9" t="s">
        <v>9</v>
      </c>
      <c r="V7" s="9" t="s">
        <v>10</v>
      </c>
      <c r="W7" s="13"/>
      <c r="X7" s="10" t="s">
        <v>9</v>
      </c>
      <c r="Y7" s="10" t="s">
        <v>10</v>
      </c>
      <c r="Z7" s="10" t="s">
        <v>11</v>
      </c>
      <c r="AA7" s="10" t="s">
        <v>12</v>
      </c>
      <c r="AB7" s="13"/>
      <c r="AC7" s="14" t="s">
        <v>6</v>
      </c>
      <c r="AD7" s="12" t="s">
        <v>7</v>
      </c>
    </row>
    <row r="8" spans="1:30" ht="14.5" customHeight="1" x14ac:dyDescent="0.2">
      <c r="A8" s="15"/>
      <c r="B8" s="16" t="s">
        <v>2</v>
      </c>
      <c r="C8" s="17">
        <v>950</v>
      </c>
      <c r="D8" s="17">
        <v>850</v>
      </c>
      <c r="E8" s="17">
        <v>950</v>
      </c>
      <c r="F8" s="17">
        <v>760</v>
      </c>
      <c r="G8" s="17"/>
      <c r="H8" s="17">
        <v>950</v>
      </c>
      <c r="I8" s="17">
        <v>850</v>
      </c>
      <c r="J8" s="17">
        <v>950</v>
      </c>
      <c r="K8" s="17">
        <v>760</v>
      </c>
      <c r="L8" s="17">
        <v>800</v>
      </c>
      <c r="M8" s="17"/>
      <c r="N8" s="17"/>
      <c r="O8" s="84">
        <v>2</v>
      </c>
      <c r="P8" s="84">
        <v>3</v>
      </c>
      <c r="Q8" s="60"/>
      <c r="R8" s="15"/>
      <c r="S8" s="16" t="s">
        <v>2</v>
      </c>
      <c r="T8" s="17">
        <v>950</v>
      </c>
      <c r="U8" s="17">
        <v>1000</v>
      </c>
      <c r="V8" s="17">
        <v>800</v>
      </c>
      <c r="W8" s="17"/>
      <c r="X8" s="17">
        <v>1000</v>
      </c>
      <c r="Y8" s="17">
        <v>800</v>
      </c>
      <c r="Z8" s="17">
        <v>850</v>
      </c>
      <c r="AA8" s="17">
        <v>760</v>
      </c>
      <c r="AB8" s="18"/>
      <c r="AC8" s="67">
        <v>2</v>
      </c>
      <c r="AD8" s="67">
        <v>3</v>
      </c>
    </row>
    <row r="9" spans="1:30" ht="13.5" customHeight="1" x14ac:dyDescent="0.2">
      <c r="A9" s="19" t="s">
        <v>36</v>
      </c>
      <c r="B9" s="20" t="s">
        <v>35</v>
      </c>
      <c r="C9" s="21" t="s">
        <v>17</v>
      </c>
      <c r="D9" s="21" t="s">
        <v>28</v>
      </c>
      <c r="E9" s="21" t="s">
        <v>18</v>
      </c>
      <c r="F9" s="21" t="s">
        <v>26</v>
      </c>
      <c r="G9" s="21"/>
      <c r="H9" s="22" t="s">
        <v>18</v>
      </c>
      <c r="I9" s="22" t="s">
        <v>28</v>
      </c>
      <c r="J9" s="22" t="s">
        <v>19</v>
      </c>
      <c r="K9" s="22" t="s">
        <v>26</v>
      </c>
      <c r="L9" s="22" t="s">
        <v>27</v>
      </c>
      <c r="M9" s="22"/>
      <c r="N9" s="22"/>
      <c r="O9" s="85"/>
      <c r="P9" s="85"/>
      <c r="Q9" s="60"/>
      <c r="R9" s="19" t="s">
        <v>36</v>
      </c>
      <c r="S9" s="20" t="s">
        <v>35</v>
      </c>
      <c r="T9" s="21" t="s">
        <v>20</v>
      </c>
      <c r="U9" s="21" t="s">
        <v>32</v>
      </c>
      <c r="V9" s="21" t="s">
        <v>29</v>
      </c>
      <c r="W9" s="21"/>
      <c r="X9" s="22" t="s">
        <v>32</v>
      </c>
      <c r="Y9" s="22" t="s">
        <v>29</v>
      </c>
      <c r="Z9" s="22"/>
      <c r="AA9" s="22" t="s">
        <v>26</v>
      </c>
      <c r="AB9" s="22"/>
      <c r="AC9" s="67"/>
      <c r="AD9" s="67"/>
    </row>
    <row r="10" spans="1:30" ht="18" customHeight="1" x14ac:dyDescent="0.2">
      <c r="A10" s="23">
        <f>DATE($C$3,$F$3,1)</f>
        <v>42522</v>
      </c>
      <c r="B10" s="24">
        <f>WEEKDAY(A10)</f>
        <v>4</v>
      </c>
      <c r="C10" s="25">
        <v>1</v>
      </c>
      <c r="D10" s="26"/>
      <c r="E10" s="26">
        <v>2</v>
      </c>
      <c r="F10" s="26">
        <v>1</v>
      </c>
      <c r="G10" s="27"/>
      <c r="H10" s="25">
        <v>1</v>
      </c>
      <c r="I10" s="26">
        <v>1</v>
      </c>
      <c r="J10" s="26">
        <v>1</v>
      </c>
      <c r="K10" s="26">
        <v>2</v>
      </c>
      <c r="L10" s="26">
        <v>2</v>
      </c>
      <c r="M10" s="26"/>
      <c r="N10" s="27"/>
      <c r="O10" s="28">
        <f t="shared" ref="O10:O40" si="0">COUNTIF(C10:F10,1)</f>
        <v>2</v>
      </c>
      <c r="P10" s="28">
        <f>COUNTIF(H10:L10,1)</f>
        <v>3</v>
      </c>
      <c r="Q10" s="63"/>
      <c r="R10" s="23">
        <f>DATE($C$3,$F$3,1)</f>
        <v>42522</v>
      </c>
      <c r="S10" s="24">
        <f>WEEKDAY(R10)</f>
        <v>4</v>
      </c>
      <c r="T10" s="25">
        <v>1</v>
      </c>
      <c r="U10" s="26"/>
      <c r="V10" s="26">
        <v>1</v>
      </c>
      <c r="W10" s="27"/>
      <c r="X10" s="25"/>
      <c r="Y10" s="26">
        <v>1</v>
      </c>
      <c r="Z10" s="26">
        <v>1</v>
      </c>
      <c r="AA10" s="26">
        <v>1</v>
      </c>
      <c r="AB10" s="27"/>
      <c r="AC10" s="28">
        <f>COUNTIF(T10:W10,1)</f>
        <v>2</v>
      </c>
      <c r="AD10" s="28">
        <f>COUNTIF(X10:AB10,1)</f>
        <v>3</v>
      </c>
    </row>
    <row r="11" spans="1:30" ht="18" customHeight="1" x14ac:dyDescent="0.2">
      <c r="A11" s="29">
        <f t="shared" ref="A11:A39" si="1">IF(DAY(A10+1)=1,"",A10+1)</f>
        <v>42523</v>
      </c>
      <c r="B11" s="30">
        <f t="shared" ref="B11:B39" si="2">IF(A11="","",WEEKDAY(A11))</f>
        <v>5</v>
      </c>
      <c r="C11" s="31">
        <v>1</v>
      </c>
      <c r="D11" s="32">
        <v>1</v>
      </c>
      <c r="E11" s="32">
        <v>2</v>
      </c>
      <c r="F11" s="32">
        <v>2</v>
      </c>
      <c r="G11" s="33"/>
      <c r="H11" s="31">
        <v>1</v>
      </c>
      <c r="I11" s="32"/>
      <c r="J11" s="32">
        <v>1</v>
      </c>
      <c r="K11" s="32">
        <v>1</v>
      </c>
      <c r="L11" s="32">
        <v>2</v>
      </c>
      <c r="M11" s="32"/>
      <c r="N11" s="33"/>
      <c r="O11" s="34">
        <f t="shared" si="0"/>
        <v>2</v>
      </c>
      <c r="P11" s="34">
        <f t="shared" ref="P11:P40" si="3">COUNTIF(H11:L11,1)</f>
        <v>3</v>
      </c>
      <c r="Q11" s="63"/>
      <c r="R11" s="29">
        <f t="shared" ref="R11:R39" si="4">IF(DAY(R10+1)=1,"",R10+1)</f>
        <v>42523</v>
      </c>
      <c r="S11" s="30">
        <f t="shared" ref="S11:S39" si="5">IF(R11="","",WEEKDAY(R11))</f>
        <v>5</v>
      </c>
      <c r="T11" s="31">
        <v>1</v>
      </c>
      <c r="U11" s="32"/>
      <c r="V11" s="32">
        <v>1</v>
      </c>
      <c r="W11" s="33"/>
      <c r="X11" s="31"/>
      <c r="Y11" s="32">
        <v>1</v>
      </c>
      <c r="Z11" s="32">
        <v>1</v>
      </c>
      <c r="AA11" s="32">
        <v>1</v>
      </c>
      <c r="AB11" s="33"/>
      <c r="AC11" s="34">
        <f>COUNTIF(T11:W11,1)</f>
        <v>2</v>
      </c>
      <c r="AD11" s="34">
        <f t="shared" ref="AD11:AD40" si="6">COUNTIF(X11:AB11,1)</f>
        <v>3</v>
      </c>
    </row>
    <row r="12" spans="1:30" ht="18" customHeight="1" x14ac:dyDescent="0.2">
      <c r="A12" s="29">
        <f t="shared" si="1"/>
        <v>42524</v>
      </c>
      <c r="B12" s="30">
        <f t="shared" si="2"/>
        <v>6</v>
      </c>
      <c r="C12" s="31"/>
      <c r="D12" s="32">
        <v>1</v>
      </c>
      <c r="E12" s="32">
        <v>1</v>
      </c>
      <c r="F12" s="32">
        <v>2</v>
      </c>
      <c r="G12" s="33"/>
      <c r="H12" s="31"/>
      <c r="I12" s="32"/>
      <c r="J12" s="32">
        <v>1</v>
      </c>
      <c r="K12" s="32">
        <v>1</v>
      </c>
      <c r="L12" s="32">
        <v>1</v>
      </c>
      <c r="M12" s="32"/>
      <c r="N12" s="33"/>
      <c r="O12" s="34">
        <f t="shared" si="0"/>
        <v>2</v>
      </c>
      <c r="P12" s="34">
        <f t="shared" si="3"/>
        <v>3</v>
      </c>
      <c r="Q12" s="63"/>
      <c r="R12" s="29">
        <f t="shared" si="4"/>
        <v>42524</v>
      </c>
      <c r="S12" s="30">
        <f t="shared" si="5"/>
        <v>6</v>
      </c>
      <c r="T12" s="31">
        <v>1</v>
      </c>
      <c r="U12" s="32">
        <v>1</v>
      </c>
      <c r="V12" s="32"/>
      <c r="W12" s="33"/>
      <c r="X12" s="31">
        <v>1</v>
      </c>
      <c r="Y12" s="32">
        <v>1</v>
      </c>
      <c r="Z12" s="32">
        <v>1</v>
      </c>
      <c r="AA12" s="32"/>
      <c r="AB12" s="33"/>
      <c r="AC12" s="34">
        <f t="shared" ref="AC12:AC40" si="7">COUNTIF(T12:W12,1)</f>
        <v>2</v>
      </c>
      <c r="AD12" s="34">
        <f t="shared" si="6"/>
        <v>3</v>
      </c>
    </row>
    <row r="13" spans="1:30" ht="18" customHeight="1" x14ac:dyDescent="0.2">
      <c r="A13" s="29">
        <f t="shared" si="1"/>
        <v>42525</v>
      </c>
      <c r="B13" s="30">
        <f t="shared" si="2"/>
        <v>7</v>
      </c>
      <c r="C13" s="31"/>
      <c r="D13" s="32">
        <v>1</v>
      </c>
      <c r="E13" s="32">
        <v>1</v>
      </c>
      <c r="F13" s="32">
        <v>2</v>
      </c>
      <c r="G13" s="33"/>
      <c r="H13" s="31"/>
      <c r="I13" s="32">
        <v>1</v>
      </c>
      <c r="J13" s="32">
        <v>1</v>
      </c>
      <c r="K13" s="32">
        <v>2</v>
      </c>
      <c r="L13" s="32">
        <v>1</v>
      </c>
      <c r="M13" s="32"/>
      <c r="N13" s="33"/>
      <c r="O13" s="34">
        <f t="shared" si="0"/>
        <v>2</v>
      </c>
      <c r="P13" s="34">
        <f t="shared" si="3"/>
        <v>3</v>
      </c>
      <c r="Q13" s="63"/>
      <c r="R13" s="29">
        <f t="shared" si="4"/>
        <v>42525</v>
      </c>
      <c r="S13" s="30">
        <f t="shared" si="5"/>
        <v>7</v>
      </c>
      <c r="T13" s="31">
        <v>1</v>
      </c>
      <c r="U13" s="32">
        <v>1</v>
      </c>
      <c r="V13" s="32"/>
      <c r="W13" s="33"/>
      <c r="X13" s="31">
        <v>1</v>
      </c>
      <c r="Y13" s="32"/>
      <c r="Z13" s="32">
        <v>1</v>
      </c>
      <c r="AA13" s="32">
        <v>1</v>
      </c>
      <c r="AB13" s="33"/>
      <c r="AC13" s="34">
        <f t="shared" si="7"/>
        <v>2</v>
      </c>
      <c r="AD13" s="34">
        <f t="shared" si="6"/>
        <v>3</v>
      </c>
    </row>
    <row r="14" spans="1:30" ht="18" customHeight="1" x14ac:dyDescent="0.2">
      <c r="A14" s="29">
        <f t="shared" si="1"/>
        <v>42526</v>
      </c>
      <c r="B14" s="30">
        <f t="shared" si="2"/>
        <v>1</v>
      </c>
      <c r="C14" s="31">
        <v>2</v>
      </c>
      <c r="D14" s="32">
        <v>2</v>
      </c>
      <c r="E14" s="32">
        <v>2</v>
      </c>
      <c r="F14" s="32">
        <v>2</v>
      </c>
      <c r="G14" s="33"/>
      <c r="H14" s="31">
        <v>2</v>
      </c>
      <c r="I14" s="32">
        <v>2</v>
      </c>
      <c r="J14" s="32">
        <v>2</v>
      </c>
      <c r="K14" s="32">
        <v>2</v>
      </c>
      <c r="L14" s="32">
        <v>2</v>
      </c>
      <c r="M14" s="32"/>
      <c r="N14" s="33"/>
      <c r="O14" s="34">
        <f t="shared" si="0"/>
        <v>0</v>
      </c>
      <c r="P14" s="34">
        <f t="shared" si="3"/>
        <v>0</v>
      </c>
      <c r="Q14" s="63"/>
      <c r="R14" s="29">
        <f t="shared" si="4"/>
        <v>42526</v>
      </c>
      <c r="S14" s="30">
        <f t="shared" si="5"/>
        <v>1</v>
      </c>
      <c r="T14" s="31">
        <v>2</v>
      </c>
      <c r="U14" s="32">
        <v>2</v>
      </c>
      <c r="V14" s="32">
        <v>2</v>
      </c>
      <c r="W14" s="33">
        <v>2</v>
      </c>
      <c r="X14" s="31">
        <v>2</v>
      </c>
      <c r="Y14" s="32">
        <v>2</v>
      </c>
      <c r="Z14" s="32">
        <v>2</v>
      </c>
      <c r="AA14" s="32">
        <v>2</v>
      </c>
      <c r="AB14" s="33">
        <v>2</v>
      </c>
      <c r="AC14" s="34">
        <f t="shared" si="7"/>
        <v>0</v>
      </c>
      <c r="AD14" s="34">
        <f t="shared" si="6"/>
        <v>0</v>
      </c>
    </row>
    <row r="15" spans="1:30" ht="18" customHeight="1" x14ac:dyDescent="0.2">
      <c r="A15" s="29">
        <f t="shared" si="1"/>
        <v>42527</v>
      </c>
      <c r="B15" s="30">
        <f t="shared" si="2"/>
        <v>2</v>
      </c>
      <c r="C15" s="31">
        <v>1</v>
      </c>
      <c r="D15" s="32"/>
      <c r="E15" s="32">
        <v>2</v>
      </c>
      <c r="F15" s="32">
        <v>1</v>
      </c>
      <c r="G15" s="33"/>
      <c r="H15" s="31">
        <v>1</v>
      </c>
      <c r="I15" s="32">
        <v>1</v>
      </c>
      <c r="J15" s="32">
        <v>1</v>
      </c>
      <c r="K15" s="32">
        <v>2</v>
      </c>
      <c r="L15" s="32">
        <v>2</v>
      </c>
      <c r="M15" s="32"/>
      <c r="N15" s="33"/>
      <c r="O15" s="34">
        <f t="shared" si="0"/>
        <v>2</v>
      </c>
      <c r="P15" s="34">
        <f t="shared" si="3"/>
        <v>3</v>
      </c>
      <c r="Q15" s="63"/>
      <c r="R15" s="29">
        <f t="shared" si="4"/>
        <v>42527</v>
      </c>
      <c r="S15" s="30">
        <f t="shared" si="5"/>
        <v>2</v>
      </c>
      <c r="T15" s="31">
        <v>1</v>
      </c>
      <c r="U15" s="32"/>
      <c r="V15" s="32">
        <v>1</v>
      </c>
      <c r="W15" s="33"/>
      <c r="X15" s="31">
        <v>1</v>
      </c>
      <c r="Y15" s="32">
        <v>1</v>
      </c>
      <c r="Z15" s="32">
        <v>1</v>
      </c>
      <c r="AA15" s="32"/>
      <c r="AB15" s="33"/>
      <c r="AC15" s="34">
        <f t="shared" si="7"/>
        <v>2</v>
      </c>
      <c r="AD15" s="34">
        <f t="shared" si="6"/>
        <v>3</v>
      </c>
    </row>
    <row r="16" spans="1:30" ht="18" customHeight="1" x14ac:dyDescent="0.2">
      <c r="A16" s="29">
        <f t="shared" si="1"/>
        <v>42528</v>
      </c>
      <c r="B16" s="30">
        <f t="shared" si="2"/>
        <v>3</v>
      </c>
      <c r="C16" s="31"/>
      <c r="D16" s="32"/>
      <c r="E16" s="32">
        <v>1</v>
      </c>
      <c r="F16" s="32">
        <v>1</v>
      </c>
      <c r="G16" s="33"/>
      <c r="H16" s="31">
        <v>1</v>
      </c>
      <c r="I16" s="32">
        <v>1</v>
      </c>
      <c r="J16" s="32">
        <v>1</v>
      </c>
      <c r="K16" s="32">
        <v>2</v>
      </c>
      <c r="L16" s="32">
        <v>2</v>
      </c>
      <c r="M16" s="32"/>
      <c r="N16" s="33"/>
      <c r="O16" s="34">
        <f t="shared" si="0"/>
        <v>2</v>
      </c>
      <c r="P16" s="34">
        <f t="shared" si="3"/>
        <v>3</v>
      </c>
      <c r="Q16" s="63"/>
      <c r="R16" s="29">
        <f t="shared" si="4"/>
        <v>42528</v>
      </c>
      <c r="S16" s="30">
        <f t="shared" si="5"/>
        <v>3</v>
      </c>
      <c r="T16" s="31">
        <v>1</v>
      </c>
      <c r="U16" s="32"/>
      <c r="V16" s="32">
        <v>1</v>
      </c>
      <c r="W16" s="33"/>
      <c r="X16" s="31">
        <v>1</v>
      </c>
      <c r="Y16" s="32">
        <v>1</v>
      </c>
      <c r="Z16" s="32">
        <v>1</v>
      </c>
      <c r="AA16" s="32"/>
      <c r="AB16" s="33"/>
      <c r="AC16" s="34">
        <f t="shared" si="7"/>
        <v>2</v>
      </c>
      <c r="AD16" s="34">
        <f t="shared" si="6"/>
        <v>3</v>
      </c>
    </row>
    <row r="17" spans="1:30" ht="18" customHeight="1" x14ac:dyDescent="0.2">
      <c r="A17" s="29">
        <f t="shared" si="1"/>
        <v>42529</v>
      </c>
      <c r="B17" s="30">
        <f t="shared" si="2"/>
        <v>4</v>
      </c>
      <c r="C17" s="31">
        <v>1</v>
      </c>
      <c r="D17" s="32"/>
      <c r="E17" s="32">
        <v>2</v>
      </c>
      <c r="F17" s="32">
        <v>1</v>
      </c>
      <c r="G17" s="33"/>
      <c r="H17" s="31">
        <v>1</v>
      </c>
      <c r="I17" s="32">
        <v>1</v>
      </c>
      <c r="J17" s="32">
        <v>1</v>
      </c>
      <c r="K17" s="32">
        <v>2</v>
      </c>
      <c r="L17" s="32">
        <v>2</v>
      </c>
      <c r="M17" s="32"/>
      <c r="N17" s="33"/>
      <c r="O17" s="34">
        <f t="shared" si="0"/>
        <v>2</v>
      </c>
      <c r="P17" s="34">
        <f t="shared" si="3"/>
        <v>3</v>
      </c>
      <c r="Q17" s="63"/>
      <c r="R17" s="29">
        <f t="shared" si="4"/>
        <v>42529</v>
      </c>
      <c r="S17" s="30">
        <f t="shared" si="5"/>
        <v>4</v>
      </c>
      <c r="T17" s="31">
        <v>1</v>
      </c>
      <c r="U17" s="32"/>
      <c r="V17" s="32">
        <v>1</v>
      </c>
      <c r="W17" s="33"/>
      <c r="X17" s="31"/>
      <c r="Y17" s="32">
        <v>1</v>
      </c>
      <c r="Z17" s="32">
        <v>1</v>
      </c>
      <c r="AA17" s="32">
        <v>1</v>
      </c>
      <c r="AB17" s="33"/>
      <c r="AC17" s="34">
        <f t="shared" si="7"/>
        <v>2</v>
      </c>
      <c r="AD17" s="34">
        <f t="shared" si="6"/>
        <v>3</v>
      </c>
    </row>
    <row r="18" spans="1:30" ht="18" customHeight="1" x14ac:dyDescent="0.2">
      <c r="A18" s="29">
        <f t="shared" si="1"/>
        <v>42530</v>
      </c>
      <c r="B18" s="30">
        <f t="shared" si="2"/>
        <v>5</v>
      </c>
      <c r="C18" s="31">
        <v>1</v>
      </c>
      <c r="D18" s="32">
        <v>1</v>
      </c>
      <c r="E18" s="32">
        <v>2</v>
      </c>
      <c r="F18" s="32">
        <v>2</v>
      </c>
      <c r="G18" s="33"/>
      <c r="H18" s="31">
        <v>1</v>
      </c>
      <c r="I18" s="32"/>
      <c r="J18" s="32">
        <v>1</v>
      </c>
      <c r="K18" s="32">
        <v>1</v>
      </c>
      <c r="L18" s="32">
        <v>2</v>
      </c>
      <c r="M18" s="32"/>
      <c r="N18" s="33"/>
      <c r="O18" s="34">
        <f t="shared" si="0"/>
        <v>2</v>
      </c>
      <c r="P18" s="34">
        <f t="shared" si="3"/>
        <v>3</v>
      </c>
      <c r="Q18" s="63"/>
      <c r="R18" s="29">
        <f t="shared" si="4"/>
        <v>42530</v>
      </c>
      <c r="S18" s="30">
        <f t="shared" si="5"/>
        <v>5</v>
      </c>
      <c r="T18" s="31">
        <v>1</v>
      </c>
      <c r="U18" s="32"/>
      <c r="V18" s="32">
        <v>1</v>
      </c>
      <c r="W18" s="33"/>
      <c r="X18" s="31"/>
      <c r="Y18" s="32">
        <v>1</v>
      </c>
      <c r="Z18" s="32">
        <v>1</v>
      </c>
      <c r="AA18" s="32">
        <v>1</v>
      </c>
      <c r="AB18" s="33"/>
      <c r="AC18" s="34">
        <f t="shared" si="7"/>
        <v>2</v>
      </c>
      <c r="AD18" s="34">
        <f t="shared" si="6"/>
        <v>3</v>
      </c>
    </row>
    <row r="19" spans="1:30" ht="18" customHeight="1" x14ac:dyDescent="0.2">
      <c r="A19" s="29">
        <f t="shared" si="1"/>
        <v>42531</v>
      </c>
      <c r="B19" s="30">
        <f t="shared" si="2"/>
        <v>6</v>
      </c>
      <c r="C19" s="31"/>
      <c r="D19" s="32">
        <v>1</v>
      </c>
      <c r="E19" s="32">
        <v>1</v>
      </c>
      <c r="F19" s="32">
        <v>2</v>
      </c>
      <c r="G19" s="33"/>
      <c r="H19" s="31"/>
      <c r="I19" s="32"/>
      <c r="J19" s="32">
        <v>1</v>
      </c>
      <c r="K19" s="32">
        <v>1</v>
      </c>
      <c r="L19" s="32">
        <v>1</v>
      </c>
      <c r="M19" s="32"/>
      <c r="N19" s="33"/>
      <c r="O19" s="34">
        <f t="shared" si="0"/>
        <v>2</v>
      </c>
      <c r="P19" s="34">
        <f t="shared" si="3"/>
        <v>3</v>
      </c>
      <c r="Q19" s="63"/>
      <c r="R19" s="29">
        <f t="shared" si="4"/>
        <v>42531</v>
      </c>
      <c r="S19" s="30">
        <f t="shared" si="5"/>
        <v>6</v>
      </c>
      <c r="T19" s="31">
        <v>1</v>
      </c>
      <c r="U19" s="32">
        <v>1</v>
      </c>
      <c r="V19" s="32"/>
      <c r="W19" s="33"/>
      <c r="X19" s="31">
        <v>1</v>
      </c>
      <c r="Y19" s="32">
        <v>1</v>
      </c>
      <c r="Z19" s="32">
        <v>1</v>
      </c>
      <c r="AA19" s="32"/>
      <c r="AB19" s="33"/>
      <c r="AC19" s="34">
        <f t="shared" si="7"/>
        <v>2</v>
      </c>
      <c r="AD19" s="34">
        <f t="shared" si="6"/>
        <v>3</v>
      </c>
    </row>
    <row r="20" spans="1:30" ht="18" customHeight="1" x14ac:dyDescent="0.2">
      <c r="A20" s="29">
        <f t="shared" si="1"/>
        <v>42532</v>
      </c>
      <c r="B20" s="30">
        <f t="shared" si="2"/>
        <v>7</v>
      </c>
      <c r="C20" s="31"/>
      <c r="D20" s="32">
        <v>1</v>
      </c>
      <c r="E20" s="32">
        <v>1</v>
      </c>
      <c r="F20" s="32">
        <v>2</v>
      </c>
      <c r="G20" s="33"/>
      <c r="H20" s="31"/>
      <c r="I20" s="32">
        <v>1</v>
      </c>
      <c r="J20" s="32">
        <v>1</v>
      </c>
      <c r="K20" s="32">
        <v>2</v>
      </c>
      <c r="L20" s="32">
        <v>1</v>
      </c>
      <c r="M20" s="32"/>
      <c r="N20" s="33"/>
      <c r="O20" s="34">
        <f t="shared" si="0"/>
        <v>2</v>
      </c>
      <c r="P20" s="34">
        <f t="shared" si="3"/>
        <v>3</v>
      </c>
      <c r="Q20" s="63"/>
      <c r="R20" s="29">
        <f t="shared" si="4"/>
        <v>42532</v>
      </c>
      <c r="S20" s="30">
        <f t="shared" si="5"/>
        <v>7</v>
      </c>
      <c r="T20" s="31">
        <v>1</v>
      </c>
      <c r="U20" s="32">
        <v>1</v>
      </c>
      <c r="V20" s="32"/>
      <c r="W20" s="33"/>
      <c r="X20" s="31">
        <v>1</v>
      </c>
      <c r="Y20" s="32"/>
      <c r="Z20" s="32">
        <v>1</v>
      </c>
      <c r="AA20" s="32">
        <v>1</v>
      </c>
      <c r="AB20" s="33"/>
      <c r="AC20" s="34">
        <f t="shared" si="7"/>
        <v>2</v>
      </c>
      <c r="AD20" s="34">
        <f t="shared" si="6"/>
        <v>3</v>
      </c>
    </row>
    <row r="21" spans="1:30" ht="18" customHeight="1" x14ac:dyDescent="0.2">
      <c r="A21" s="29">
        <f t="shared" si="1"/>
        <v>42533</v>
      </c>
      <c r="B21" s="30">
        <f t="shared" si="2"/>
        <v>1</v>
      </c>
      <c r="C21" s="31">
        <v>2</v>
      </c>
      <c r="D21" s="32">
        <v>2</v>
      </c>
      <c r="E21" s="32">
        <v>2</v>
      </c>
      <c r="F21" s="32">
        <v>2</v>
      </c>
      <c r="G21" s="33"/>
      <c r="H21" s="31">
        <v>2</v>
      </c>
      <c r="I21" s="32">
        <v>2</v>
      </c>
      <c r="J21" s="32">
        <v>2</v>
      </c>
      <c r="K21" s="32">
        <v>2</v>
      </c>
      <c r="L21" s="32">
        <v>2</v>
      </c>
      <c r="M21" s="32"/>
      <c r="N21" s="33"/>
      <c r="O21" s="34">
        <f t="shared" si="0"/>
        <v>0</v>
      </c>
      <c r="P21" s="34">
        <f t="shared" si="3"/>
        <v>0</v>
      </c>
      <c r="Q21" s="63"/>
      <c r="R21" s="29">
        <f t="shared" si="4"/>
        <v>42533</v>
      </c>
      <c r="S21" s="30">
        <f t="shared" si="5"/>
        <v>1</v>
      </c>
      <c r="T21" s="31">
        <v>2</v>
      </c>
      <c r="U21" s="32">
        <v>2</v>
      </c>
      <c r="V21" s="32">
        <v>2</v>
      </c>
      <c r="W21" s="33">
        <v>2</v>
      </c>
      <c r="X21" s="31">
        <v>2</v>
      </c>
      <c r="Y21" s="32">
        <v>2</v>
      </c>
      <c r="Z21" s="32">
        <v>2</v>
      </c>
      <c r="AA21" s="32">
        <v>2</v>
      </c>
      <c r="AB21" s="33">
        <v>2</v>
      </c>
      <c r="AC21" s="34">
        <f t="shared" si="7"/>
        <v>0</v>
      </c>
      <c r="AD21" s="34">
        <f t="shared" si="6"/>
        <v>0</v>
      </c>
    </row>
    <row r="22" spans="1:30" ht="18" customHeight="1" x14ac:dyDescent="0.2">
      <c r="A22" s="29">
        <f t="shared" si="1"/>
        <v>42534</v>
      </c>
      <c r="B22" s="30">
        <f t="shared" si="2"/>
        <v>2</v>
      </c>
      <c r="C22" s="31">
        <v>1</v>
      </c>
      <c r="D22" s="32"/>
      <c r="E22" s="32">
        <v>2</v>
      </c>
      <c r="F22" s="32">
        <v>1</v>
      </c>
      <c r="G22" s="33"/>
      <c r="H22" s="31">
        <v>1</v>
      </c>
      <c r="I22" s="32">
        <v>1</v>
      </c>
      <c r="J22" s="32">
        <v>1</v>
      </c>
      <c r="K22" s="32">
        <v>2</v>
      </c>
      <c r="L22" s="32">
        <v>2</v>
      </c>
      <c r="M22" s="32"/>
      <c r="N22" s="33"/>
      <c r="O22" s="34">
        <f t="shared" si="0"/>
        <v>2</v>
      </c>
      <c r="P22" s="34">
        <f t="shared" si="3"/>
        <v>3</v>
      </c>
      <c r="Q22" s="63"/>
      <c r="R22" s="29">
        <f t="shared" si="4"/>
        <v>42534</v>
      </c>
      <c r="S22" s="30">
        <f t="shared" si="5"/>
        <v>2</v>
      </c>
      <c r="T22" s="31">
        <v>1</v>
      </c>
      <c r="U22" s="32"/>
      <c r="V22" s="32">
        <v>1</v>
      </c>
      <c r="W22" s="33"/>
      <c r="X22" s="31">
        <v>1</v>
      </c>
      <c r="Y22" s="32">
        <v>1</v>
      </c>
      <c r="Z22" s="32">
        <v>1</v>
      </c>
      <c r="AA22" s="32"/>
      <c r="AB22" s="33"/>
      <c r="AC22" s="34">
        <f t="shared" si="7"/>
        <v>2</v>
      </c>
      <c r="AD22" s="34">
        <f t="shared" si="6"/>
        <v>3</v>
      </c>
    </row>
    <row r="23" spans="1:30" ht="18" customHeight="1" x14ac:dyDescent="0.2">
      <c r="A23" s="29">
        <f t="shared" si="1"/>
        <v>42535</v>
      </c>
      <c r="B23" s="30">
        <f t="shared" si="2"/>
        <v>3</v>
      </c>
      <c r="C23" s="31"/>
      <c r="D23" s="32"/>
      <c r="E23" s="32">
        <v>1</v>
      </c>
      <c r="F23" s="32">
        <v>1</v>
      </c>
      <c r="G23" s="33"/>
      <c r="H23" s="31">
        <v>1</v>
      </c>
      <c r="I23" s="32">
        <v>1</v>
      </c>
      <c r="J23" s="32">
        <v>1</v>
      </c>
      <c r="K23" s="32">
        <v>2</v>
      </c>
      <c r="L23" s="32">
        <v>2</v>
      </c>
      <c r="M23" s="32"/>
      <c r="N23" s="33"/>
      <c r="O23" s="34">
        <f t="shared" si="0"/>
        <v>2</v>
      </c>
      <c r="P23" s="34">
        <f t="shared" si="3"/>
        <v>3</v>
      </c>
      <c r="Q23" s="63"/>
      <c r="R23" s="29">
        <f t="shared" si="4"/>
        <v>42535</v>
      </c>
      <c r="S23" s="30">
        <f t="shared" si="5"/>
        <v>3</v>
      </c>
      <c r="T23" s="31">
        <v>1</v>
      </c>
      <c r="U23" s="32"/>
      <c r="V23" s="32">
        <v>1</v>
      </c>
      <c r="W23" s="33"/>
      <c r="X23" s="31">
        <v>1</v>
      </c>
      <c r="Y23" s="32">
        <v>1</v>
      </c>
      <c r="Z23" s="32">
        <v>1</v>
      </c>
      <c r="AA23" s="32"/>
      <c r="AB23" s="33"/>
      <c r="AC23" s="34">
        <f t="shared" si="7"/>
        <v>2</v>
      </c>
      <c r="AD23" s="34">
        <f t="shared" si="6"/>
        <v>3</v>
      </c>
    </row>
    <row r="24" spans="1:30" ht="18" customHeight="1" x14ac:dyDescent="0.2">
      <c r="A24" s="29">
        <f t="shared" si="1"/>
        <v>42536</v>
      </c>
      <c r="B24" s="30">
        <f t="shared" si="2"/>
        <v>4</v>
      </c>
      <c r="C24" s="31">
        <v>1</v>
      </c>
      <c r="D24" s="32"/>
      <c r="E24" s="32">
        <v>2</v>
      </c>
      <c r="F24" s="32">
        <v>1</v>
      </c>
      <c r="G24" s="33"/>
      <c r="H24" s="31">
        <v>1</v>
      </c>
      <c r="I24" s="32">
        <v>1</v>
      </c>
      <c r="J24" s="32">
        <v>1</v>
      </c>
      <c r="K24" s="32">
        <v>2</v>
      </c>
      <c r="L24" s="32">
        <v>2</v>
      </c>
      <c r="M24" s="32"/>
      <c r="N24" s="33"/>
      <c r="O24" s="34">
        <f t="shared" si="0"/>
        <v>2</v>
      </c>
      <c r="P24" s="34">
        <f t="shared" si="3"/>
        <v>3</v>
      </c>
      <c r="Q24" s="63"/>
      <c r="R24" s="29">
        <f t="shared" si="4"/>
        <v>42536</v>
      </c>
      <c r="S24" s="30">
        <f t="shared" si="5"/>
        <v>4</v>
      </c>
      <c r="T24" s="31">
        <v>1</v>
      </c>
      <c r="U24" s="32"/>
      <c r="V24" s="32">
        <v>1</v>
      </c>
      <c r="W24" s="33"/>
      <c r="X24" s="31"/>
      <c r="Y24" s="32">
        <v>1</v>
      </c>
      <c r="Z24" s="32">
        <v>1</v>
      </c>
      <c r="AA24" s="32">
        <v>1</v>
      </c>
      <c r="AB24" s="33"/>
      <c r="AC24" s="34">
        <f t="shared" si="7"/>
        <v>2</v>
      </c>
      <c r="AD24" s="34">
        <f t="shared" si="6"/>
        <v>3</v>
      </c>
    </row>
    <row r="25" spans="1:30" ht="18" customHeight="1" x14ac:dyDescent="0.2">
      <c r="A25" s="29">
        <f t="shared" si="1"/>
        <v>42537</v>
      </c>
      <c r="B25" s="30">
        <f t="shared" si="2"/>
        <v>5</v>
      </c>
      <c r="C25" s="31">
        <v>1</v>
      </c>
      <c r="D25" s="32">
        <v>1</v>
      </c>
      <c r="E25" s="32">
        <v>2</v>
      </c>
      <c r="F25" s="32">
        <v>2</v>
      </c>
      <c r="G25" s="33"/>
      <c r="H25" s="31">
        <v>1</v>
      </c>
      <c r="I25" s="32"/>
      <c r="J25" s="32">
        <v>1</v>
      </c>
      <c r="K25" s="32">
        <v>1</v>
      </c>
      <c r="L25" s="32">
        <v>2</v>
      </c>
      <c r="M25" s="32"/>
      <c r="N25" s="33"/>
      <c r="O25" s="34">
        <f t="shared" si="0"/>
        <v>2</v>
      </c>
      <c r="P25" s="34">
        <f t="shared" si="3"/>
        <v>3</v>
      </c>
      <c r="Q25" s="63"/>
      <c r="R25" s="29">
        <f t="shared" si="4"/>
        <v>42537</v>
      </c>
      <c r="S25" s="30">
        <f t="shared" si="5"/>
        <v>5</v>
      </c>
      <c r="T25" s="31">
        <v>1</v>
      </c>
      <c r="U25" s="32"/>
      <c r="V25" s="32">
        <v>1</v>
      </c>
      <c r="W25" s="33"/>
      <c r="X25" s="31"/>
      <c r="Y25" s="32">
        <v>1</v>
      </c>
      <c r="Z25" s="32">
        <v>1</v>
      </c>
      <c r="AA25" s="32">
        <v>1</v>
      </c>
      <c r="AB25" s="33"/>
      <c r="AC25" s="34">
        <f t="shared" si="7"/>
        <v>2</v>
      </c>
      <c r="AD25" s="34">
        <f t="shared" si="6"/>
        <v>3</v>
      </c>
    </row>
    <row r="26" spans="1:30" ht="18" customHeight="1" x14ac:dyDescent="0.2">
      <c r="A26" s="29">
        <f t="shared" si="1"/>
        <v>42538</v>
      </c>
      <c r="B26" s="30">
        <f t="shared" si="2"/>
        <v>6</v>
      </c>
      <c r="C26" s="31"/>
      <c r="D26" s="32">
        <v>1</v>
      </c>
      <c r="E26" s="32">
        <v>1</v>
      </c>
      <c r="F26" s="32">
        <v>2</v>
      </c>
      <c r="G26" s="33"/>
      <c r="H26" s="31"/>
      <c r="I26" s="32"/>
      <c r="J26" s="32">
        <v>1</v>
      </c>
      <c r="K26" s="32">
        <v>1</v>
      </c>
      <c r="L26" s="32">
        <v>1</v>
      </c>
      <c r="M26" s="32"/>
      <c r="N26" s="33"/>
      <c r="O26" s="34">
        <f t="shared" si="0"/>
        <v>2</v>
      </c>
      <c r="P26" s="34">
        <f t="shared" si="3"/>
        <v>3</v>
      </c>
      <c r="Q26" s="63"/>
      <c r="R26" s="29">
        <f t="shared" si="4"/>
        <v>42538</v>
      </c>
      <c r="S26" s="30">
        <f t="shared" si="5"/>
        <v>6</v>
      </c>
      <c r="T26" s="31">
        <v>1</v>
      </c>
      <c r="U26" s="32">
        <v>1</v>
      </c>
      <c r="V26" s="32"/>
      <c r="W26" s="33"/>
      <c r="X26" s="31">
        <v>1</v>
      </c>
      <c r="Y26" s="32">
        <v>1</v>
      </c>
      <c r="Z26" s="32">
        <v>1</v>
      </c>
      <c r="AA26" s="32"/>
      <c r="AB26" s="33"/>
      <c r="AC26" s="34">
        <f t="shared" si="7"/>
        <v>2</v>
      </c>
      <c r="AD26" s="34">
        <f t="shared" si="6"/>
        <v>3</v>
      </c>
    </row>
    <row r="27" spans="1:30" ht="18" customHeight="1" x14ac:dyDescent="0.2">
      <c r="A27" s="29">
        <f t="shared" si="1"/>
        <v>42539</v>
      </c>
      <c r="B27" s="30">
        <f t="shared" si="2"/>
        <v>7</v>
      </c>
      <c r="C27" s="31"/>
      <c r="D27" s="32">
        <v>1</v>
      </c>
      <c r="E27" s="32">
        <v>1</v>
      </c>
      <c r="F27" s="32">
        <v>2</v>
      </c>
      <c r="G27" s="33"/>
      <c r="H27" s="31"/>
      <c r="I27" s="32">
        <v>1</v>
      </c>
      <c r="J27" s="32">
        <v>1</v>
      </c>
      <c r="K27" s="32">
        <v>2</v>
      </c>
      <c r="L27" s="32">
        <v>1</v>
      </c>
      <c r="M27" s="32"/>
      <c r="N27" s="33"/>
      <c r="O27" s="34">
        <f t="shared" si="0"/>
        <v>2</v>
      </c>
      <c r="P27" s="34">
        <f t="shared" si="3"/>
        <v>3</v>
      </c>
      <c r="Q27" s="63"/>
      <c r="R27" s="29">
        <f t="shared" si="4"/>
        <v>42539</v>
      </c>
      <c r="S27" s="30">
        <f t="shared" si="5"/>
        <v>7</v>
      </c>
      <c r="T27" s="31">
        <v>1</v>
      </c>
      <c r="U27" s="32">
        <v>1</v>
      </c>
      <c r="V27" s="32"/>
      <c r="W27" s="33"/>
      <c r="X27" s="31">
        <v>1</v>
      </c>
      <c r="Y27" s="32"/>
      <c r="Z27" s="32">
        <v>1</v>
      </c>
      <c r="AA27" s="32">
        <v>1</v>
      </c>
      <c r="AB27" s="33"/>
      <c r="AC27" s="34">
        <f t="shared" si="7"/>
        <v>2</v>
      </c>
      <c r="AD27" s="34">
        <f t="shared" si="6"/>
        <v>3</v>
      </c>
    </row>
    <row r="28" spans="1:30" ht="18" customHeight="1" x14ac:dyDescent="0.2">
      <c r="A28" s="29">
        <f t="shared" si="1"/>
        <v>42540</v>
      </c>
      <c r="B28" s="30">
        <f t="shared" si="2"/>
        <v>1</v>
      </c>
      <c r="C28" s="31">
        <v>2</v>
      </c>
      <c r="D28" s="32">
        <v>2</v>
      </c>
      <c r="E28" s="32">
        <v>2</v>
      </c>
      <c r="F28" s="32">
        <v>2</v>
      </c>
      <c r="G28" s="33"/>
      <c r="H28" s="31">
        <v>2</v>
      </c>
      <c r="I28" s="32">
        <v>2</v>
      </c>
      <c r="J28" s="32">
        <v>2</v>
      </c>
      <c r="K28" s="32">
        <v>2</v>
      </c>
      <c r="L28" s="32">
        <v>2</v>
      </c>
      <c r="M28" s="32"/>
      <c r="N28" s="33"/>
      <c r="O28" s="34">
        <f t="shared" si="0"/>
        <v>0</v>
      </c>
      <c r="P28" s="34">
        <f t="shared" si="3"/>
        <v>0</v>
      </c>
      <c r="Q28" s="63"/>
      <c r="R28" s="29">
        <f t="shared" si="4"/>
        <v>42540</v>
      </c>
      <c r="S28" s="30">
        <f t="shared" si="5"/>
        <v>1</v>
      </c>
      <c r="T28" s="31">
        <v>2</v>
      </c>
      <c r="U28" s="32">
        <v>2</v>
      </c>
      <c r="V28" s="32">
        <v>2</v>
      </c>
      <c r="W28" s="33">
        <v>2</v>
      </c>
      <c r="X28" s="31">
        <v>2</v>
      </c>
      <c r="Y28" s="32">
        <v>2</v>
      </c>
      <c r="Z28" s="32">
        <v>2</v>
      </c>
      <c r="AA28" s="32">
        <v>2</v>
      </c>
      <c r="AB28" s="33">
        <v>2</v>
      </c>
      <c r="AC28" s="34">
        <f t="shared" si="7"/>
        <v>0</v>
      </c>
      <c r="AD28" s="34">
        <f t="shared" si="6"/>
        <v>0</v>
      </c>
    </row>
    <row r="29" spans="1:30" ht="18" customHeight="1" x14ac:dyDescent="0.2">
      <c r="A29" s="29">
        <f t="shared" si="1"/>
        <v>42541</v>
      </c>
      <c r="B29" s="30">
        <f t="shared" si="2"/>
        <v>2</v>
      </c>
      <c r="C29" s="31">
        <v>1</v>
      </c>
      <c r="D29" s="32"/>
      <c r="E29" s="32">
        <v>2</v>
      </c>
      <c r="F29" s="32">
        <v>1</v>
      </c>
      <c r="G29" s="33"/>
      <c r="H29" s="31">
        <v>1</v>
      </c>
      <c r="I29" s="32">
        <v>1</v>
      </c>
      <c r="J29" s="32">
        <v>1</v>
      </c>
      <c r="K29" s="32">
        <v>2</v>
      </c>
      <c r="L29" s="32">
        <v>2</v>
      </c>
      <c r="M29" s="32"/>
      <c r="N29" s="33"/>
      <c r="O29" s="34">
        <f t="shared" si="0"/>
        <v>2</v>
      </c>
      <c r="P29" s="34">
        <f t="shared" si="3"/>
        <v>3</v>
      </c>
      <c r="Q29" s="63"/>
      <c r="R29" s="29">
        <f t="shared" si="4"/>
        <v>42541</v>
      </c>
      <c r="S29" s="30">
        <f t="shared" si="5"/>
        <v>2</v>
      </c>
      <c r="T29" s="31">
        <v>1</v>
      </c>
      <c r="U29" s="32"/>
      <c r="V29" s="32">
        <v>1</v>
      </c>
      <c r="W29" s="33"/>
      <c r="X29" s="31">
        <v>1</v>
      </c>
      <c r="Y29" s="32">
        <v>1</v>
      </c>
      <c r="Z29" s="32">
        <v>1</v>
      </c>
      <c r="AA29" s="32"/>
      <c r="AB29" s="33"/>
      <c r="AC29" s="34">
        <f t="shared" si="7"/>
        <v>2</v>
      </c>
      <c r="AD29" s="34">
        <f t="shared" si="6"/>
        <v>3</v>
      </c>
    </row>
    <row r="30" spans="1:30" ht="18" customHeight="1" x14ac:dyDescent="0.2">
      <c r="A30" s="29">
        <f t="shared" si="1"/>
        <v>42542</v>
      </c>
      <c r="B30" s="30">
        <f t="shared" si="2"/>
        <v>3</v>
      </c>
      <c r="C30" s="31"/>
      <c r="D30" s="32"/>
      <c r="E30" s="32">
        <v>1</v>
      </c>
      <c r="F30" s="32">
        <v>1</v>
      </c>
      <c r="G30" s="33"/>
      <c r="H30" s="31">
        <v>1</v>
      </c>
      <c r="I30" s="32">
        <v>1</v>
      </c>
      <c r="J30" s="32">
        <v>1</v>
      </c>
      <c r="K30" s="32">
        <v>2</v>
      </c>
      <c r="L30" s="32">
        <v>2</v>
      </c>
      <c r="M30" s="32"/>
      <c r="N30" s="33"/>
      <c r="O30" s="34">
        <f t="shared" si="0"/>
        <v>2</v>
      </c>
      <c r="P30" s="34">
        <f t="shared" si="3"/>
        <v>3</v>
      </c>
      <c r="Q30" s="63"/>
      <c r="R30" s="29">
        <f t="shared" si="4"/>
        <v>42542</v>
      </c>
      <c r="S30" s="30">
        <f t="shared" si="5"/>
        <v>3</v>
      </c>
      <c r="T30" s="31">
        <v>1</v>
      </c>
      <c r="U30" s="32"/>
      <c r="V30" s="32">
        <v>1</v>
      </c>
      <c r="W30" s="33"/>
      <c r="X30" s="31">
        <v>1</v>
      </c>
      <c r="Y30" s="32">
        <v>1</v>
      </c>
      <c r="Z30" s="32">
        <v>1</v>
      </c>
      <c r="AA30" s="32"/>
      <c r="AB30" s="33"/>
      <c r="AC30" s="34">
        <f t="shared" si="7"/>
        <v>2</v>
      </c>
      <c r="AD30" s="34">
        <f t="shared" si="6"/>
        <v>3</v>
      </c>
    </row>
    <row r="31" spans="1:30" ht="18" customHeight="1" x14ac:dyDescent="0.2">
      <c r="A31" s="29">
        <f t="shared" si="1"/>
        <v>42543</v>
      </c>
      <c r="B31" s="30">
        <f t="shared" si="2"/>
        <v>4</v>
      </c>
      <c r="C31" s="31"/>
      <c r="D31" s="32"/>
      <c r="E31" s="32">
        <v>1</v>
      </c>
      <c r="F31" s="32">
        <v>1</v>
      </c>
      <c r="G31" s="33"/>
      <c r="H31" s="31">
        <v>1</v>
      </c>
      <c r="I31" s="32">
        <v>1</v>
      </c>
      <c r="J31" s="32">
        <v>1</v>
      </c>
      <c r="K31" s="32">
        <v>2</v>
      </c>
      <c r="L31" s="32">
        <v>2</v>
      </c>
      <c r="M31" s="32"/>
      <c r="N31" s="33"/>
      <c r="O31" s="34">
        <f t="shared" si="0"/>
        <v>2</v>
      </c>
      <c r="P31" s="34">
        <f t="shared" si="3"/>
        <v>3</v>
      </c>
      <c r="Q31" s="63"/>
      <c r="R31" s="29">
        <f t="shared" si="4"/>
        <v>42543</v>
      </c>
      <c r="S31" s="30">
        <f t="shared" si="5"/>
        <v>4</v>
      </c>
      <c r="T31" s="31">
        <v>1</v>
      </c>
      <c r="U31" s="32"/>
      <c r="V31" s="32">
        <v>1</v>
      </c>
      <c r="W31" s="33"/>
      <c r="X31" s="31"/>
      <c r="Y31" s="32">
        <v>1</v>
      </c>
      <c r="Z31" s="32">
        <v>1</v>
      </c>
      <c r="AA31" s="32">
        <v>1</v>
      </c>
      <c r="AB31" s="33"/>
      <c r="AC31" s="34">
        <f t="shared" si="7"/>
        <v>2</v>
      </c>
      <c r="AD31" s="34">
        <f t="shared" si="6"/>
        <v>3</v>
      </c>
    </row>
    <row r="32" spans="1:30" ht="18" customHeight="1" x14ac:dyDescent="0.2">
      <c r="A32" s="29">
        <f t="shared" si="1"/>
        <v>42544</v>
      </c>
      <c r="B32" s="30">
        <f t="shared" si="2"/>
        <v>5</v>
      </c>
      <c r="C32" s="31">
        <v>1</v>
      </c>
      <c r="D32" s="32"/>
      <c r="E32" s="32">
        <v>1</v>
      </c>
      <c r="F32" s="32">
        <v>2</v>
      </c>
      <c r="G32" s="33"/>
      <c r="H32" s="31">
        <v>1</v>
      </c>
      <c r="I32" s="32">
        <v>1</v>
      </c>
      <c r="J32" s="32">
        <v>2</v>
      </c>
      <c r="K32" s="32">
        <v>1</v>
      </c>
      <c r="L32" s="32">
        <v>2</v>
      </c>
      <c r="M32" s="32"/>
      <c r="N32" s="33"/>
      <c r="O32" s="34">
        <f t="shared" si="0"/>
        <v>2</v>
      </c>
      <c r="P32" s="34">
        <f t="shared" si="3"/>
        <v>3</v>
      </c>
      <c r="Q32" s="63"/>
      <c r="R32" s="29">
        <f t="shared" si="4"/>
        <v>42544</v>
      </c>
      <c r="S32" s="30">
        <f t="shared" si="5"/>
        <v>5</v>
      </c>
      <c r="T32" s="31">
        <v>1</v>
      </c>
      <c r="U32" s="32"/>
      <c r="V32" s="32">
        <v>1</v>
      </c>
      <c r="W32" s="33"/>
      <c r="X32" s="31"/>
      <c r="Y32" s="32">
        <v>1</v>
      </c>
      <c r="Z32" s="32">
        <v>1</v>
      </c>
      <c r="AA32" s="32">
        <v>1</v>
      </c>
      <c r="AB32" s="33"/>
      <c r="AC32" s="34">
        <f t="shared" si="7"/>
        <v>2</v>
      </c>
      <c r="AD32" s="34">
        <f t="shared" si="6"/>
        <v>3</v>
      </c>
    </row>
    <row r="33" spans="1:30" ht="18" customHeight="1" x14ac:dyDescent="0.2">
      <c r="A33" s="29">
        <f t="shared" si="1"/>
        <v>42545</v>
      </c>
      <c r="B33" s="30">
        <f t="shared" si="2"/>
        <v>6</v>
      </c>
      <c r="C33" s="31"/>
      <c r="D33" s="32">
        <v>1</v>
      </c>
      <c r="E33" s="32">
        <v>1</v>
      </c>
      <c r="F33" s="32">
        <v>2</v>
      </c>
      <c r="G33" s="33"/>
      <c r="H33" s="31"/>
      <c r="I33" s="32"/>
      <c r="J33" s="32">
        <v>1</v>
      </c>
      <c r="K33" s="32">
        <v>1</v>
      </c>
      <c r="L33" s="32">
        <v>1</v>
      </c>
      <c r="M33" s="32"/>
      <c r="N33" s="33"/>
      <c r="O33" s="34">
        <f t="shared" si="0"/>
        <v>2</v>
      </c>
      <c r="P33" s="34">
        <f t="shared" si="3"/>
        <v>3</v>
      </c>
      <c r="Q33" s="63"/>
      <c r="R33" s="29">
        <f t="shared" si="4"/>
        <v>42545</v>
      </c>
      <c r="S33" s="30">
        <f t="shared" si="5"/>
        <v>6</v>
      </c>
      <c r="T33" s="31">
        <v>1</v>
      </c>
      <c r="U33" s="32">
        <v>1</v>
      </c>
      <c r="V33" s="32"/>
      <c r="W33" s="33"/>
      <c r="X33" s="31">
        <v>1</v>
      </c>
      <c r="Y33" s="32">
        <v>1</v>
      </c>
      <c r="Z33" s="32">
        <v>1</v>
      </c>
      <c r="AA33" s="32"/>
      <c r="AB33" s="33"/>
      <c r="AC33" s="34">
        <f t="shared" si="7"/>
        <v>2</v>
      </c>
      <c r="AD33" s="34">
        <f t="shared" si="6"/>
        <v>3</v>
      </c>
    </row>
    <row r="34" spans="1:30" ht="18" customHeight="1" x14ac:dyDescent="0.2">
      <c r="A34" s="29">
        <f t="shared" si="1"/>
        <v>42546</v>
      </c>
      <c r="B34" s="30">
        <f t="shared" si="2"/>
        <v>7</v>
      </c>
      <c r="C34" s="31"/>
      <c r="D34" s="32">
        <v>1</v>
      </c>
      <c r="E34" s="32">
        <v>1</v>
      </c>
      <c r="F34" s="32">
        <v>2</v>
      </c>
      <c r="G34" s="33"/>
      <c r="H34" s="31">
        <v>1</v>
      </c>
      <c r="I34" s="32">
        <v>1</v>
      </c>
      <c r="J34" s="32"/>
      <c r="K34" s="32">
        <v>2</v>
      </c>
      <c r="L34" s="32">
        <v>1</v>
      </c>
      <c r="M34" s="32"/>
      <c r="N34" s="33"/>
      <c r="O34" s="34">
        <f t="shared" si="0"/>
        <v>2</v>
      </c>
      <c r="P34" s="34">
        <f t="shared" si="3"/>
        <v>3</v>
      </c>
      <c r="Q34" s="63"/>
      <c r="R34" s="29">
        <f t="shared" si="4"/>
        <v>42546</v>
      </c>
      <c r="S34" s="30">
        <f t="shared" si="5"/>
        <v>7</v>
      </c>
      <c r="T34" s="31">
        <v>1</v>
      </c>
      <c r="U34" s="32">
        <v>1</v>
      </c>
      <c r="V34" s="32"/>
      <c r="W34" s="33"/>
      <c r="X34" s="31">
        <v>1</v>
      </c>
      <c r="Y34" s="32"/>
      <c r="Z34" s="32">
        <v>1</v>
      </c>
      <c r="AA34" s="32">
        <v>1</v>
      </c>
      <c r="AB34" s="33"/>
      <c r="AC34" s="34">
        <f t="shared" si="7"/>
        <v>2</v>
      </c>
      <c r="AD34" s="34">
        <f t="shared" si="6"/>
        <v>3</v>
      </c>
    </row>
    <row r="35" spans="1:30" ht="18" customHeight="1" x14ac:dyDescent="0.2">
      <c r="A35" s="29">
        <f t="shared" si="1"/>
        <v>42547</v>
      </c>
      <c r="B35" s="30">
        <f t="shared" si="2"/>
        <v>1</v>
      </c>
      <c r="C35" s="31">
        <v>2</v>
      </c>
      <c r="D35" s="32">
        <v>2</v>
      </c>
      <c r="E35" s="32">
        <v>2</v>
      </c>
      <c r="F35" s="32">
        <v>2</v>
      </c>
      <c r="G35" s="33"/>
      <c r="H35" s="31">
        <v>2</v>
      </c>
      <c r="I35" s="32">
        <v>2</v>
      </c>
      <c r="J35" s="32">
        <v>2</v>
      </c>
      <c r="K35" s="32">
        <v>2</v>
      </c>
      <c r="L35" s="32">
        <v>2</v>
      </c>
      <c r="M35" s="32"/>
      <c r="N35" s="33"/>
      <c r="O35" s="34">
        <f t="shared" si="0"/>
        <v>0</v>
      </c>
      <c r="P35" s="34">
        <f t="shared" si="3"/>
        <v>0</v>
      </c>
      <c r="Q35" s="63"/>
      <c r="R35" s="29">
        <f t="shared" si="4"/>
        <v>42547</v>
      </c>
      <c r="S35" s="30">
        <f t="shared" si="5"/>
        <v>1</v>
      </c>
      <c r="T35" s="31">
        <v>2</v>
      </c>
      <c r="U35" s="32">
        <v>2</v>
      </c>
      <c r="V35" s="32">
        <v>2</v>
      </c>
      <c r="W35" s="33">
        <v>2</v>
      </c>
      <c r="X35" s="31">
        <v>2</v>
      </c>
      <c r="Y35" s="32">
        <v>2</v>
      </c>
      <c r="Z35" s="32">
        <v>2</v>
      </c>
      <c r="AA35" s="32">
        <v>2</v>
      </c>
      <c r="AB35" s="33">
        <v>2</v>
      </c>
      <c r="AC35" s="34">
        <f t="shared" si="7"/>
        <v>0</v>
      </c>
      <c r="AD35" s="34">
        <f t="shared" si="6"/>
        <v>0</v>
      </c>
    </row>
    <row r="36" spans="1:30" ht="18" customHeight="1" x14ac:dyDescent="0.2">
      <c r="A36" s="29">
        <f t="shared" si="1"/>
        <v>42548</v>
      </c>
      <c r="B36" s="30">
        <f t="shared" si="2"/>
        <v>2</v>
      </c>
      <c r="C36" s="31">
        <v>1</v>
      </c>
      <c r="D36" s="32"/>
      <c r="E36" s="32">
        <v>2</v>
      </c>
      <c r="F36" s="32">
        <v>1</v>
      </c>
      <c r="G36" s="33"/>
      <c r="H36" s="31">
        <v>1</v>
      </c>
      <c r="I36" s="32">
        <v>1</v>
      </c>
      <c r="J36" s="32">
        <v>1</v>
      </c>
      <c r="K36" s="32">
        <v>2</v>
      </c>
      <c r="L36" s="32">
        <v>2</v>
      </c>
      <c r="M36" s="32"/>
      <c r="N36" s="33"/>
      <c r="O36" s="34">
        <f t="shared" si="0"/>
        <v>2</v>
      </c>
      <c r="P36" s="34">
        <f t="shared" si="3"/>
        <v>3</v>
      </c>
      <c r="Q36" s="63"/>
      <c r="R36" s="29">
        <f t="shared" si="4"/>
        <v>42548</v>
      </c>
      <c r="S36" s="30">
        <f t="shared" si="5"/>
        <v>2</v>
      </c>
      <c r="T36" s="31">
        <v>1</v>
      </c>
      <c r="U36" s="32"/>
      <c r="V36" s="32">
        <v>1</v>
      </c>
      <c r="W36" s="33"/>
      <c r="X36" s="31">
        <v>1</v>
      </c>
      <c r="Y36" s="32">
        <v>1</v>
      </c>
      <c r="Z36" s="32">
        <v>1</v>
      </c>
      <c r="AA36" s="32"/>
      <c r="AB36" s="33"/>
      <c r="AC36" s="34">
        <f t="shared" si="7"/>
        <v>2</v>
      </c>
      <c r="AD36" s="34">
        <f t="shared" si="6"/>
        <v>3</v>
      </c>
    </row>
    <row r="37" spans="1:30" ht="18" customHeight="1" x14ac:dyDescent="0.2">
      <c r="A37" s="29">
        <f t="shared" si="1"/>
        <v>42549</v>
      </c>
      <c r="B37" s="30">
        <f t="shared" si="2"/>
        <v>3</v>
      </c>
      <c r="C37" s="31"/>
      <c r="D37" s="32"/>
      <c r="E37" s="32">
        <v>1</v>
      </c>
      <c r="F37" s="32">
        <v>1</v>
      </c>
      <c r="G37" s="33"/>
      <c r="H37" s="31">
        <v>1</v>
      </c>
      <c r="I37" s="32">
        <v>1</v>
      </c>
      <c r="J37" s="32">
        <v>1</v>
      </c>
      <c r="K37" s="32">
        <v>2</v>
      </c>
      <c r="L37" s="32">
        <v>2</v>
      </c>
      <c r="M37" s="32"/>
      <c r="N37" s="33"/>
      <c r="O37" s="34">
        <f t="shared" si="0"/>
        <v>2</v>
      </c>
      <c r="P37" s="34">
        <f t="shared" si="3"/>
        <v>3</v>
      </c>
      <c r="Q37" s="63"/>
      <c r="R37" s="29">
        <f t="shared" si="4"/>
        <v>42549</v>
      </c>
      <c r="S37" s="30">
        <f t="shared" si="5"/>
        <v>3</v>
      </c>
      <c r="T37" s="31">
        <v>1</v>
      </c>
      <c r="U37" s="32"/>
      <c r="V37" s="32">
        <v>1</v>
      </c>
      <c r="W37" s="33"/>
      <c r="X37" s="31">
        <v>1</v>
      </c>
      <c r="Y37" s="32">
        <v>1</v>
      </c>
      <c r="Z37" s="32">
        <v>1</v>
      </c>
      <c r="AA37" s="32"/>
      <c r="AB37" s="33"/>
      <c r="AC37" s="34">
        <f t="shared" si="7"/>
        <v>2</v>
      </c>
      <c r="AD37" s="34">
        <f t="shared" si="6"/>
        <v>3</v>
      </c>
    </row>
    <row r="38" spans="1:30" ht="18" customHeight="1" x14ac:dyDescent="0.2">
      <c r="A38" s="29">
        <f t="shared" si="1"/>
        <v>42550</v>
      </c>
      <c r="B38" s="30">
        <f t="shared" si="2"/>
        <v>4</v>
      </c>
      <c r="C38" s="31">
        <v>1</v>
      </c>
      <c r="D38" s="32"/>
      <c r="E38" s="32">
        <v>2</v>
      </c>
      <c r="F38" s="32">
        <v>1</v>
      </c>
      <c r="G38" s="33"/>
      <c r="H38" s="31">
        <v>1</v>
      </c>
      <c r="I38" s="32">
        <v>1</v>
      </c>
      <c r="J38" s="32">
        <v>1</v>
      </c>
      <c r="K38" s="32">
        <v>2</v>
      </c>
      <c r="L38" s="32">
        <v>2</v>
      </c>
      <c r="M38" s="32"/>
      <c r="N38" s="33"/>
      <c r="O38" s="34">
        <f t="shared" si="0"/>
        <v>2</v>
      </c>
      <c r="P38" s="34">
        <f t="shared" si="3"/>
        <v>3</v>
      </c>
      <c r="Q38" s="63"/>
      <c r="R38" s="29">
        <f t="shared" si="4"/>
        <v>42550</v>
      </c>
      <c r="S38" s="30">
        <f t="shared" si="5"/>
        <v>4</v>
      </c>
      <c r="T38" s="31">
        <v>1</v>
      </c>
      <c r="U38" s="32"/>
      <c r="V38" s="32">
        <v>1</v>
      </c>
      <c r="W38" s="33"/>
      <c r="X38" s="31"/>
      <c r="Y38" s="32">
        <v>1</v>
      </c>
      <c r="Z38" s="32">
        <v>1</v>
      </c>
      <c r="AA38" s="32">
        <v>1</v>
      </c>
      <c r="AB38" s="33"/>
      <c r="AC38" s="34">
        <f t="shared" si="7"/>
        <v>2</v>
      </c>
      <c r="AD38" s="34">
        <f t="shared" si="6"/>
        <v>3</v>
      </c>
    </row>
    <row r="39" spans="1:30" ht="18" customHeight="1" x14ac:dyDescent="0.2">
      <c r="A39" s="29">
        <f t="shared" si="1"/>
        <v>42551</v>
      </c>
      <c r="B39" s="30">
        <f t="shared" si="2"/>
        <v>5</v>
      </c>
      <c r="C39" s="31">
        <v>1</v>
      </c>
      <c r="D39" s="32">
        <v>1</v>
      </c>
      <c r="E39" s="32">
        <v>2</v>
      </c>
      <c r="F39" s="32">
        <v>2</v>
      </c>
      <c r="G39" s="33"/>
      <c r="H39" s="31"/>
      <c r="I39" s="32">
        <v>1</v>
      </c>
      <c r="J39" s="32">
        <v>1</v>
      </c>
      <c r="K39" s="32">
        <v>1</v>
      </c>
      <c r="L39" s="32">
        <v>2</v>
      </c>
      <c r="M39" s="32"/>
      <c r="N39" s="33"/>
      <c r="O39" s="34">
        <f t="shared" si="0"/>
        <v>2</v>
      </c>
      <c r="P39" s="34">
        <f t="shared" si="3"/>
        <v>3</v>
      </c>
      <c r="Q39" s="63"/>
      <c r="R39" s="29">
        <f t="shared" si="4"/>
        <v>42551</v>
      </c>
      <c r="S39" s="30">
        <f t="shared" si="5"/>
        <v>5</v>
      </c>
      <c r="T39" s="31">
        <v>1</v>
      </c>
      <c r="U39" s="32"/>
      <c r="V39" s="32">
        <v>1</v>
      </c>
      <c r="W39" s="33"/>
      <c r="X39" s="31"/>
      <c r="Y39" s="32">
        <v>1</v>
      </c>
      <c r="Z39" s="32">
        <v>1</v>
      </c>
      <c r="AA39" s="32">
        <v>1</v>
      </c>
      <c r="AB39" s="33"/>
      <c r="AC39" s="34">
        <f t="shared" si="7"/>
        <v>2</v>
      </c>
      <c r="AD39" s="34">
        <f t="shared" si="6"/>
        <v>3</v>
      </c>
    </row>
    <row r="40" spans="1:30" ht="18" customHeight="1" x14ac:dyDescent="0.2">
      <c r="A40" s="35"/>
      <c r="B40" s="36"/>
      <c r="C40" s="37"/>
      <c r="D40" s="38"/>
      <c r="E40" s="38"/>
      <c r="F40" s="38"/>
      <c r="G40" s="39"/>
      <c r="H40" s="37"/>
      <c r="I40" s="38"/>
      <c r="J40" s="38"/>
      <c r="K40" s="38"/>
      <c r="L40" s="38"/>
      <c r="M40" s="38"/>
      <c r="N40" s="39"/>
      <c r="O40" s="40">
        <f t="shared" si="0"/>
        <v>0</v>
      </c>
      <c r="P40" s="40">
        <f t="shared" si="3"/>
        <v>0</v>
      </c>
      <c r="Q40" s="63"/>
      <c r="R40" s="35"/>
      <c r="S40" s="36"/>
      <c r="T40" s="37"/>
      <c r="U40" s="38"/>
      <c r="V40" s="38"/>
      <c r="W40" s="39"/>
      <c r="X40" s="37"/>
      <c r="Y40" s="38"/>
      <c r="Z40" s="38"/>
      <c r="AA40" s="38"/>
      <c r="AB40" s="39"/>
      <c r="AC40" s="40">
        <f t="shared" si="7"/>
        <v>0</v>
      </c>
      <c r="AD40" s="40">
        <f t="shared" si="6"/>
        <v>0</v>
      </c>
    </row>
    <row r="41" spans="1:30" x14ac:dyDescent="0.2">
      <c r="C41" s="41"/>
      <c r="D41" s="41"/>
      <c r="E41" s="41"/>
      <c r="F41" s="41"/>
      <c r="G41" s="41"/>
      <c r="H41" s="41"/>
      <c r="I41" s="41"/>
      <c r="J41" s="41"/>
      <c r="K41" s="41"/>
      <c r="L41" s="41"/>
      <c r="M41" s="41"/>
      <c r="N41" s="41"/>
      <c r="O41" s="42"/>
      <c r="P41" s="42"/>
      <c r="Q41" s="61"/>
      <c r="R41" s="43"/>
      <c r="S41" s="43"/>
      <c r="T41" s="41"/>
      <c r="U41" s="41"/>
      <c r="V41" s="41"/>
      <c r="W41" s="41"/>
      <c r="X41" s="41"/>
      <c r="Y41" s="41"/>
      <c r="Z41" s="41"/>
      <c r="AA41" s="41"/>
      <c r="AB41" s="41"/>
      <c r="AC41" s="42"/>
      <c r="AD41" s="42"/>
    </row>
    <row r="42" spans="1:30" x14ac:dyDescent="0.2">
      <c r="C42" s="44" t="s">
        <v>22</v>
      </c>
      <c r="D42" s="45">
        <v>5</v>
      </c>
      <c r="E42" s="46" t="s">
        <v>23</v>
      </c>
      <c r="F42" s="46"/>
      <c r="G42" s="46"/>
      <c r="H42" s="44" t="s">
        <v>22</v>
      </c>
      <c r="I42" s="45">
        <v>5</v>
      </c>
      <c r="J42" s="46" t="s">
        <v>23</v>
      </c>
      <c r="K42" s="46"/>
      <c r="L42" s="46"/>
      <c r="M42" s="46"/>
      <c r="N42" s="47"/>
      <c r="T42" s="44" t="s">
        <v>22</v>
      </c>
      <c r="U42" s="45">
        <v>5</v>
      </c>
      <c r="V42" s="46" t="s">
        <v>23</v>
      </c>
      <c r="W42" s="47"/>
      <c r="X42" s="44" t="s">
        <v>22</v>
      </c>
      <c r="Y42" s="45">
        <v>5</v>
      </c>
      <c r="Z42" s="46" t="s">
        <v>23</v>
      </c>
      <c r="AA42" s="46"/>
      <c r="AB42" s="47"/>
      <c r="AC42" s="67" t="s">
        <v>4</v>
      </c>
      <c r="AD42" s="67"/>
    </row>
    <row r="43" spans="1:30" x14ac:dyDescent="0.2">
      <c r="C43" s="48">
        <f>COUNTIF(C10:C40,1)*C8*$D$42</f>
        <v>61750</v>
      </c>
      <c r="D43" s="49">
        <f>COUNTIF(D10:D40,1)*D8*$D$42</f>
        <v>51000</v>
      </c>
      <c r="E43" s="49">
        <f>COUNTIF(E10:E40,1)*E8*$D$42</f>
        <v>66500</v>
      </c>
      <c r="F43" s="50">
        <f>COUNTIF(F10:F40,1)*F8*$D$42</f>
        <v>49400</v>
      </c>
      <c r="G43" s="50">
        <f>COUNTIF(G10:G40,1)*G8*$D$42</f>
        <v>0</v>
      </c>
      <c r="H43" s="48">
        <f>COUNTIF(H10:H40,1)*H8*$I$42</f>
        <v>85500</v>
      </c>
      <c r="I43" s="49">
        <f t="shared" ref="I43:L43" si="8">COUNTIF(I10:I40,1)*I8*$I$42</f>
        <v>80750</v>
      </c>
      <c r="J43" s="49">
        <f t="shared" si="8"/>
        <v>114000</v>
      </c>
      <c r="K43" s="49">
        <f t="shared" si="8"/>
        <v>34200</v>
      </c>
      <c r="L43" s="50">
        <f t="shared" si="8"/>
        <v>32000</v>
      </c>
      <c r="M43" s="50">
        <f>COUNTIF(M10:M40,1)*M8*$I$42</f>
        <v>0</v>
      </c>
      <c r="N43" s="50">
        <f t="shared" ref="N43" si="9">COUNTIF(N10:N40,1)*N8*$I$42</f>
        <v>0</v>
      </c>
      <c r="T43" s="48">
        <f>COUNTIF(T10:T40,1)*T8*$D$42</f>
        <v>123500</v>
      </c>
      <c r="U43" s="49">
        <f>COUNTIF(U10:U40,1)*U8*$D$42</f>
        <v>40000</v>
      </c>
      <c r="V43" s="49">
        <f>COUNTIF(V10:V40,1)*V8*$D$42</f>
        <v>72000</v>
      </c>
      <c r="W43" s="50">
        <f>COUNTIF(W10:W40,1)*W8*$D$42</f>
        <v>0</v>
      </c>
      <c r="X43" s="48">
        <f>COUNTIF(X10:X40,1)*X8*$I$42</f>
        <v>80000</v>
      </c>
      <c r="Y43" s="49">
        <f t="shared" ref="Y43:AB43" si="10">COUNTIF(Y10:Y40,1)*Y8*$I$42</f>
        <v>88000</v>
      </c>
      <c r="Z43" s="49">
        <f t="shared" si="10"/>
        <v>110500</v>
      </c>
      <c r="AA43" s="49">
        <f t="shared" si="10"/>
        <v>53200</v>
      </c>
      <c r="AB43" s="50">
        <f t="shared" si="10"/>
        <v>0</v>
      </c>
      <c r="AC43" s="68">
        <f>SUM(C43:L43,T43:AB43)</f>
        <v>1142300</v>
      </c>
      <c r="AD43" s="68"/>
    </row>
    <row r="45" spans="1:30" x14ac:dyDescent="0.2">
      <c r="AA45" s="67" t="s">
        <v>25</v>
      </c>
      <c r="AB45" s="67"/>
      <c r="AC45" s="67" t="s">
        <v>24</v>
      </c>
      <c r="AD45" s="67"/>
    </row>
    <row r="46" spans="1:30" x14ac:dyDescent="0.2">
      <c r="AA46" s="79">
        <v>3795631.8969568773</v>
      </c>
      <c r="AB46" s="79"/>
      <c r="AC46" s="80">
        <f>AC43/AA46</f>
        <v>0.30095120681113241</v>
      </c>
      <c r="AD46" s="80"/>
    </row>
    <row r="48" spans="1:30" x14ac:dyDescent="0.2">
      <c r="C48" s="76" t="s">
        <v>33</v>
      </c>
      <c r="D48" s="77"/>
      <c r="E48" s="77"/>
      <c r="F48" s="77"/>
      <c r="G48" s="78"/>
      <c r="T48" s="76" t="s">
        <v>33</v>
      </c>
      <c r="U48" s="77"/>
      <c r="V48" s="77"/>
      <c r="W48" s="77"/>
      <c r="X48" s="78"/>
    </row>
    <row r="49" spans="3:24" x14ac:dyDescent="0.2">
      <c r="C49" s="64" t="s">
        <v>13</v>
      </c>
      <c r="D49" s="65" t="s">
        <v>14</v>
      </c>
      <c r="E49" s="65" t="s">
        <v>15</v>
      </c>
      <c r="F49" s="65" t="s">
        <v>16</v>
      </c>
      <c r="G49" s="66" t="s">
        <v>21</v>
      </c>
      <c r="T49" s="64" t="s">
        <v>8</v>
      </c>
      <c r="U49" s="65" t="s">
        <v>9</v>
      </c>
      <c r="V49" s="65" t="s">
        <v>10</v>
      </c>
      <c r="W49" s="65" t="s">
        <v>11</v>
      </c>
      <c r="X49" s="66" t="s">
        <v>12</v>
      </c>
    </row>
    <row r="50" spans="3:24" x14ac:dyDescent="0.2">
      <c r="C50" s="53">
        <f>IF(ISERROR(HLOOKUP(C49,$C$7:$F$43,37,FALSE)),0,HLOOKUP(C49,$C$7:$F$43,37,FALSE))+IF(ISERROR(HLOOKUP(C49,$H$7:$L$43,37,FALSE)),0,HLOOKUP(C49,$H$7:$L$43,37,FALSE))</f>
        <v>147250</v>
      </c>
      <c r="D50" s="54">
        <f t="shared" ref="D50:F50" si="11">IF(ISERROR(HLOOKUP(D49,$C$7:$F$43,37,FALSE)),0,HLOOKUP(D49,$C$7:$F$43,37,FALSE))+IF(ISERROR(HLOOKUP(D49,$H$7:$L$43,37,FALSE)),0,HLOOKUP(D49,$H$7:$L$43,37,FALSE))</f>
        <v>131750</v>
      </c>
      <c r="E50" s="54">
        <f t="shared" si="11"/>
        <v>180500</v>
      </c>
      <c r="F50" s="54">
        <f t="shared" si="11"/>
        <v>83600</v>
      </c>
      <c r="G50" s="55">
        <f>IF(ISERROR(HLOOKUP(G49,$C$7:$F$43,37,FALSE)),0,HLOOKUP(G49,$C$7:$F$43,37,FALSE))+IF(ISERROR(HLOOKUP(G49,$H$7:$L$43,37,FALSE)),0,HLOOKUP(G49,$H$7:$L$43,37,FALSE))</f>
        <v>32000</v>
      </c>
      <c r="T50" s="56">
        <f>IF(ISERROR(HLOOKUP(T49,$T$7:$W$43,37,FALSE)),0,HLOOKUP(T49,$T$7:$W$43,37,FALSE))+IF(ISERROR(HLOOKUP(T49,$X$7:$AB$43,37,FALSE)),0,HLOOKUP(T49,$X$7:$AB$43,37,FALSE))</f>
        <v>123500</v>
      </c>
      <c r="U50" s="57">
        <f t="shared" ref="U50:X50" si="12">IF(ISERROR(HLOOKUP(U49,$T$7:$W$43,37,FALSE)),0,HLOOKUP(U49,$T$7:$W$43,37,FALSE))+IF(ISERROR(HLOOKUP(U49,$X$7:$AB$43,37,FALSE)),0,HLOOKUP(U49,$X$7:$AB$43,37,FALSE))</f>
        <v>120000</v>
      </c>
      <c r="V50" s="57">
        <f t="shared" si="12"/>
        <v>160000</v>
      </c>
      <c r="W50" s="57">
        <f t="shared" si="12"/>
        <v>110500</v>
      </c>
      <c r="X50" s="58">
        <f t="shared" si="12"/>
        <v>53200</v>
      </c>
    </row>
  </sheetData>
  <mergeCells count="21">
    <mergeCell ref="AC43:AD43"/>
    <mergeCell ref="AC1:AD1"/>
    <mergeCell ref="C5:P5"/>
    <mergeCell ref="T5:AD5"/>
    <mergeCell ref="C6:G6"/>
    <mergeCell ref="H6:N6"/>
    <mergeCell ref="O6:P6"/>
    <mergeCell ref="T6:W6"/>
    <mergeCell ref="X6:AB6"/>
    <mergeCell ref="AC6:AD6"/>
    <mergeCell ref="O8:O9"/>
    <mergeCell ref="P8:P9"/>
    <mergeCell ref="AC8:AC9"/>
    <mergeCell ref="AD8:AD9"/>
    <mergeCell ref="AC42:AD42"/>
    <mergeCell ref="AA45:AB45"/>
    <mergeCell ref="AC45:AD45"/>
    <mergeCell ref="AA46:AB46"/>
    <mergeCell ref="AC46:AD46"/>
    <mergeCell ref="C48:G48"/>
    <mergeCell ref="T48:X48"/>
  </mergeCells>
  <phoneticPr fontId="1"/>
  <conditionalFormatting sqref="B10:B39">
    <cfRule type="expression" dxfId="7" priority="7">
      <formula>WEEKDAY(B10)=1</formula>
    </cfRule>
  </conditionalFormatting>
  <conditionalFormatting sqref="A10:A39">
    <cfRule type="expression" dxfId="6" priority="8">
      <formula>WEEKDAY(A10)=1</formula>
    </cfRule>
  </conditionalFormatting>
  <conditionalFormatting sqref="O10:O40">
    <cfRule type="cellIs" dxfId="5" priority="6" operator="notEqual">
      <formula>$O$8</formula>
    </cfRule>
  </conditionalFormatting>
  <conditionalFormatting sqref="P10:P40">
    <cfRule type="cellIs" dxfId="4" priority="5" operator="notEqual">
      <formula>$P$8</formula>
    </cfRule>
  </conditionalFormatting>
  <conditionalFormatting sqref="AC10:AC40">
    <cfRule type="cellIs" dxfId="3" priority="4" operator="notEqual">
      <formula>$AC$8</formula>
    </cfRule>
  </conditionalFormatting>
  <conditionalFormatting sqref="AD10:AD40">
    <cfRule type="cellIs" dxfId="2" priority="3" operator="notEqual">
      <formula>$AD$8</formula>
    </cfRule>
  </conditionalFormatting>
  <conditionalFormatting sqref="S10:S39">
    <cfRule type="expression" dxfId="1" priority="1">
      <formula>WEEKDAY(S10)=1</formula>
    </cfRule>
  </conditionalFormatting>
  <conditionalFormatting sqref="R10:R39">
    <cfRule type="expression" dxfId="0" priority="2">
      <formula>WEEKDAY(R10)=1</formula>
    </cfRule>
  </conditionalFormatting>
  <pageMargins left="0.25" right="0.25" top="0.75" bottom="0.75" header="0.3" footer="0.3"/>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Spinner 1">
              <controlPr defaultSize="0" autoPict="0">
                <anchor moveWithCells="1" sizeWithCells="1">
                  <from>
                    <xdr:col>1</xdr:col>
                    <xdr:colOff>400050</xdr:colOff>
                    <xdr:row>2</xdr:row>
                    <xdr:rowOff>25400</xdr:rowOff>
                  </from>
                  <to>
                    <xdr:col>2</xdr:col>
                    <xdr:colOff>0</xdr:colOff>
                    <xdr:row>2</xdr:row>
                    <xdr:rowOff>317500</xdr:rowOff>
                  </to>
                </anchor>
              </controlPr>
            </control>
          </mc:Choice>
        </mc:AlternateContent>
        <mc:AlternateContent xmlns:mc="http://schemas.openxmlformats.org/markup-compatibility/2006">
          <mc:Choice Requires="x14">
            <control shapeId="6146" r:id="rId5" name="Spinner 2">
              <controlPr defaultSize="0" autoPict="0">
                <anchor moveWithCells="1" sizeWithCells="1">
                  <from>
                    <xdr:col>4</xdr:col>
                    <xdr:colOff>400050</xdr:colOff>
                    <xdr:row>2</xdr:row>
                    <xdr:rowOff>25400</xdr:rowOff>
                  </from>
                  <to>
                    <xdr:col>5</xdr:col>
                    <xdr:colOff>6350</xdr:colOff>
                    <xdr:row>2</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★作成用★月別</vt:lpstr>
      <vt:lpstr>★例★</vt:lpstr>
      <vt:lpstr>★作成用★月別!Print_Area</vt:lpstr>
      <vt:lpstr>★例★!Print_Area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Kozue</dc:creator>
  <cp:lastModifiedBy>Kozue</cp:lastModifiedBy>
  <cp:lastPrinted>2016-06-12T15:30:55Z</cp:lastPrinted>
  <dcterms:created xsi:type="dcterms:W3CDTF">2016-06-06T05:52:56Z</dcterms:created>
  <dcterms:modified xsi:type="dcterms:W3CDTF">2016-06-13T17:06:42Z</dcterms:modified>
</cp:coreProperties>
</file>